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75" tabRatio="601" activeTab="0"/>
  </bookViews>
  <sheets>
    <sheet name="ПЕРЕЛІК всіх ПОСЛУГ 2023" sheetId="1" r:id="rId1"/>
  </sheets>
  <definedNames/>
  <calcPr fullCalcOnLoad="1"/>
</workbook>
</file>

<file path=xl/sharedStrings.xml><?xml version="1.0" encoding="utf-8"?>
<sst xmlns="http://schemas.openxmlformats.org/spreadsheetml/2006/main" count="1796" uniqueCount="926">
  <si>
    <t>Визначення білірубіну загального, прямого та непрямого</t>
  </si>
  <si>
    <t>Аналіз крові скорочений ( Hb+L+ШОЕ)</t>
  </si>
  <si>
    <t>1 cкло</t>
  </si>
  <si>
    <t>Дослідження мазку на gn I trh (одноразовий гінекологічний набір не включено)</t>
  </si>
  <si>
    <t>2 локал</t>
  </si>
  <si>
    <t>Аналіз крові загальний(L - формула + тромбоцити + еритроцити + гемоглобін + лейкоцити + ШОЕ)</t>
  </si>
  <si>
    <t>Визначення заліза і ЗЗЗС</t>
  </si>
  <si>
    <t>Мазок на цитологічні дослідження (одноразовий гінекологічний набір не включено)</t>
  </si>
  <si>
    <t>Визначення методом ІФА Hbs - антигену вірусного гепатиту "В"</t>
  </si>
  <si>
    <t xml:space="preserve">Визначення сечовини у сироватці крові </t>
  </si>
  <si>
    <t xml:space="preserve">Визначення холестерину ЛПВЩ </t>
  </si>
  <si>
    <t>Тімолова проба у сироватці крові</t>
  </si>
  <si>
    <t>Визначення концентрації фібриногену у плазмі по Клаусу на гемокоагулометрі</t>
  </si>
  <si>
    <t>Визначення протромбінового часу, протромбінового індексу(ПТІ)</t>
  </si>
  <si>
    <t>Визначення кількості фібриногену у плазмі ваговим методом</t>
  </si>
  <si>
    <t>Визначення активованого часткового тромбопластинового часу (АЧТЧ)</t>
  </si>
  <si>
    <t>Визначення вмісту В - і пре - В - ліпопротеїдів сироватки крові по Бурштейну і Самаю</t>
  </si>
  <si>
    <t>Визначення креатинкінази загальної на біохімічному напівавтоматичному аналізаторі</t>
  </si>
  <si>
    <t>Визначення активовності лужної фосфатази на біохімічному  напівавтоматичному аналізаторі</t>
  </si>
  <si>
    <t>ІІ. Бактеріологічні дослідження</t>
  </si>
  <si>
    <t>2 досл</t>
  </si>
  <si>
    <t>Реакція Vi - гемаглютинації</t>
  </si>
  <si>
    <t>Аналіз спиномозкової рідини на менінгокок + флора (негативний)</t>
  </si>
  <si>
    <t>Аналіз мокротиння на флору</t>
  </si>
  <si>
    <t>Аналіз мазку з ока (негативний)</t>
  </si>
  <si>
    <t>Аналіз мазку з вух (негативний)</t>
  </si>
  <si>
    <t>Аналіз мазку з рани (негативний)</t>
  </si>
  <si>
    <t>Аналіз сечі на флору (негативний)</t>
  </si>
  <si>
    <t>Аналіз мазку з піхви (на флору)</t>
  </si>
  <si>
    <t>Аналіз на гриби (кандиди)</t>
  </si>
  <si>
    <t>Аналіз мазку з зіву та носу на флору (негативний)</t>
  </si>
  <si>
    <t>Аналіз крові на гемокультуру (негативний)</t>
  </si>
  <si>
    <t>Аналіз крові на стерильність (негативний)</t>
  </si>
  <si>
    <t>ІІІ. Штучне переривання вагітності</t>
  </si>
  <si>
    <t xml:space="preserve">ЕКГ </t>
  </si>
  <si>
    <t xml:space="preserve">Підбір окулярів для читання </t>
  </si>
  <si>
    <t xml:space="preserve">1 сеанс  </t>
  </si>
  <si>
    <t>Рентгенографія додаткових пазух носа</t>
  </si>
  <si>
    <t>Рентгенографія органів грудної клітини (1 проекція)</t>
  </si>
  <si>
    <t>Рентгенографія органів черевної порожнини</t>
  </si>
  <si>
    <t>Рентгенографія грудного відділу хребта  в 2 - ох проекціях</t>
  </si>
  <si>
    <t>Рентгенографія поперечного відділу хребта в 2-ох проекціях</t>
  </si>
  <si>
    <t>Ренгенографія органів грудної клітки в 2 - ох проекціях</t>
  </si>
  <si>
    <t>Ренгенографія кісток носа</t>
  </si>
  <si>
    <t>Рентгенографія зуба</t>
  </si>
  <si>
    <t>Масаж шиї</t>
  </si>
  <si>
    <t>Масаж м'язів передньої черевної порожнини</t>
  </si>
  <si>
    <t>Масаж ступні та гомілки</t>
  </si>
  <si>
    <t xml:space="preserve">Масаж верхньої кінцівки </t>
  </si>
  <si>
    <t>Аналіз сечі за Нечипоренком</t>
  </si>
  <si>
    <t>Визначення сіроглікоїдів у сироватці крові</t>
  </si>
  <si>
    <t>Визначення кальцію у сироватці крові</t>
  </si>
  <si>
    <t>Аналіз на стрептококи (1 аналіз)</t>
  </si>
  <si>
    <t>Визначення чутливості до антибіотиків методом паперових дисків</t>
  </si>
  <si>
    <t>Дослідження калу на кишкову групу</t>
  </si>
  <si>
    <t>Аналіз калу на я/глистів</t>
  </si>
  <si>
    <t>Аналіз крові загальний (Hb+L+ШОЕ+L ф-ла)</t>
  </si>
  <si>
    <t xml:space="preserve">Визначення креатиніну у сироватці крові </t>
  </si>
  <si>
    <t xml:space="preserve">Визначення сечової кислоти </t>
  </si>
  <si>
    <t>Визначення холестерину ЛПНЩ  (ліпопротеїдів низької щільності)</t>
  </si>
  <si>
    <t>Визначення білкових фракцій  у сироватці крові</t>
  </si>
  <si>
    <t>Дослідження сироватки крові на ревмопроби за допомогою латекс-тестів</t>
  </si>
  <si>
    <t>Аналіз калу на дизбактеріоз (негативний)</t>
  </si>
  <si>
    <t>Аналіз сечі на тифи, паратифи (негативний)</t>
  </si>
  <si>
    <t>Контактна тонометрія</t>
  </si>
  <si>
    <t>Юрисконсульт</t>
  </si>
  <si>
    <t>Завідувач КДЛ</t>
  </si>
  <si>
    <t>Узгоджено:</t>
  </si>
  <si>
    <t>Підбір окулярів для далини</t>
  </si>
  <si>
    <t>Підбір астигматичних окулярів</t>
  </si>
  <si>
    <t>Спірометрія</t>
  </si>
  <si>
    <t>Езофагогастродуоденоскопія</t>
  </si>
  <si>
    <t>Колоноскопія</t>
  </si>
  <si>
    <t>Визначення групи та резус - належності крові</t>
  </si>
  <si>
    <t>Копрограма (мікроскопічне визначення елементів калу)</t>
  </si>
  <si>
    <t>ЗАТВЕРДЖУЮ</t>
  </si>
  <si>
    <t>Код послуги</t>
  </si>
  <si>
    <t>Найменування послуги</t>
  </si>
  <si>
    <t xml:space="preserve">Од. виміру </t>
  </si>
  <si>
    <t>Ціна (грн) без ПДВ</t>
  </si>
  <si>
    <t>І. Клініко - діагностичні дослідження</t>
  </si>
  <si>
    <t>Аналіз сечі (скорочений)</t>
  </si>
  <si>
    <t>1 досл</t>
  </si>
  <si>
    <t>Визначення гамаглютамилтрансферази (ГГТФ) на біохімічному  напівавтоматичному аналізаторі</t>
  </si>
  <si>
    <t>Операції штучного переривання вагітності в амбулаторних умовах (методом вакуум-аспірації у разі затримки менструації терміном не більш як на 20 днів) </t>
  </si>
  <si>
    <t>Операції штучного переривання вагітності  у стаціонарі (до 12 тижнів вагітності) </t>
  </si>
  <si>
    <t>ЕКГ (на комплексі CARDIO) м-о</t>
  </si>
  <si>
    <t>Аналіз мазку з зіву, носу на дифтерію  (негативний)</t>
  </si>
  <si>
    <t>Аналіз сечі загальний з мікроскопією осаду</t>
  </si>
  <si>
    <t>Визначення АЛТ та АСТ разом</t>
  </si>
  <si>
    <t>Рентгенографія шийного відділу хребта в 2 - ох проекціях</t>
  </si>
  <si>
    <t>Ренгенографія пяткової кістки</t>
  </si>
  <si>
    <t>Ренгенографія пальців ступні</t>
  </si>
  <si>
    <t>Ренгенографія пальців китиці</t>
  </si>
  <si>
    <t>Рентгенографія нирок (оглядова)</t>
  </si>
  <si>
    <t>Ренгенографія черепа  в 2-х проекціях</t>
  </si>
  <si>
    <t>Ренгенографія плечової кістки</t>
  </si>
  <si>
    <t>Ренгенографія передпліччя</t>
  </si>
  <si>
    <t>Ренгенографія ребер</t>
  </si>
  <si>
    <t>Ренгенографія кульшового суглобу</t>
  </si>
  <si>
    <t>Ренгенографія колінного суглобу</t>
  </si>
  <si>
    <t>Ренгенографія крижа та куприка</t>
  </si>
  <si>
    <t>Ренгенографія стегнової кістки</t>
  </si>
  <si>
    <t>Ренгенографія кісток тазу</t>
  </si>
  <si>
    <t>Ренгенографія кісток гомілки</t>
  </si>
  <si>
    <t xml:space="preserve">Медичний огляд працівників з нормальними умовами праці </t>
  </si>
  <si>
    <t>Визначення методом ІФА тироксину (Т4) вільного</t>
  </si>
  <si>
    <t>Визначення  глікозильованого гемоглобіну на  біохімічному напівавтоматичному аналізаторі</t>
  </si>
  <si>
    <t>Зішкріб на ентеробіоз (1 дослідження)</t>
  </si>
  <si>
    <t xml:space="preserve">Медичний огляд на прохання громадян (відвідування басейну) </t>
  </si>
  <si>
    <t>Огляд очного дна</t>
  </si>
  <si>
    <t>Промивання сльозових точок</t>
  </si>
  <si>
    <t>Розсічення сльозових точок</t>
  </si>
  <si>
    <t>Трансабдомінальні ультразвукові дослідження органів гепатобіліарної системи</t>
  </si>
  <si>
    <t>УЗД  по окремих органах: печінка + жовчний михур+ жовчні протоки</t>
  </si>
  <si>
    <t>УЗД  по окремих органах:  підшлункова залоза</t>
  </si>
  <si>
    <t>УЗД  по окремих органах: селезінка + судини портальної системи</t>
  </si>
  <si>
    <t>УЗД  по окремих органах: жовчний міхур + жовчні протоки</t>
  </si>
  <si>
    <t>УЗД  по окремих органах: печінка</t>
  </si>
  <si>
    <t>Комплексне УЗД:  печінка + жовчний михур + жовчні протоки + підшлункова залоза + селезінка</t>
  </si>
  <si>
    <t>Трансабдомінальні  дослідження  сечостатевої системи</t>
  </si>
  <si>
    <t>Для чоловіків:</t>
  </si>
  <si>
    <t>УЗД  по окремих органах: нирки + надниркові залози</t>
  </si>
  <si>
    <t>УЗД  по окремих органах: сечовий міхур з визначенням залишкової сечі</t>
  </si>
  <si>
    <t>УЗД  по окремих органах: передміхурова залоза</t>
  </si>
  <si>
    <t xml:space="preserve">УЗД  по окремих органах:   яєчки  </t>
  </si>
  <si>
    <t>Для жінок:</t>
  </si>
  <si>
    <t>Комплексне УЗД:   матка + яєчники</t>
  </si>
  <si>
    <t>Комплексне УЗД:  матка при вагітності + пренатальне обстеження стану плоду</t>
  </si>
  <si>
    <t>Ультразвукові дослідження з використанням внутрішньопорожнинних датчиків</t>
  </si>
  <si>
    <t>Інтраректальне дослідження передміхурової залози</t>
  </si>
  <si>
    <t>Інтраректальне дослідження стінок прямої кишки</t>
  </si>
  <si>
    <t>Інтраректальне дослідження жіночих статевих органів</t>
  </si>
  <si>
    <t>УЗД щитовидної  залози</t>
  </si>
  <si>
    <t>УЗД молочних  залоз (з двох сторін)</t>
  </si>
  <si>
    <t>УЗД слинних залоз</t>
  </si>
  <si>
    <t>УЗД лімфатичних вузлів</t>
  </si>
  <si>
    <t>УЗД кісток та суглобів (в залежності від складності)</t>
  </si>
  <si>
    <t>Ультразвукові дослідження органів грудної клітини</t>
  </si>
  <si>
    <t>УЗД плевральної порожнини</t>
  </si>
  <si>
    <t>УЗД вилочкової залози</t>
  </si>
  <si>
    <t>Ехокардіографія</t>
  </si>
  <si>
    <t>Ехокардіографія з кольоровим картуванням</t>
  </si>
  <si>
    <t>Ехокардіографія з допплерівським аналізом</t>
  </si>
  <si>
    <t xml:space="preserve">Спеціальні ультразвукові дослідження </t>
  </si>
  <si>
    <t>УЗД жовчного михура з визначенням функції</t>
  </si>
  <si>
    <t>Комплексне УЗД:  печінка + жовчний михур + жовчні протоки + підшлункова залоза + селезінка + нирки</t>
  </si>
  <si>
    <t>Комплексне ультразвукове дослідження серця (контрастна ехокардіографія  + кольорове допплерівське картування)</t>
  </si>
  <si>
    <t>Комплексне УЗД: нирки + наднирникові залози + сечовий міхур з визначенням залишкової сечі + передміхурова залоза</t>
  </si>
  <si>
    <t>Комплексне УЗД: нирки + наднирникові залози + сечовий міхур з визначенням залишкової сечі + матка + яєчники</t>
  </si>
  <si>
    <t>Ультразвукові дослідження поверхневих структур, м'яких тканин, кісток та суглобів</t>
  </si>
  <si>
    <t>УЗД м'яких тканин</t>
  </si>
  <si>
    <t>Аналіз крові на РМП плазми</t>
  </si>
  <si>
    <t>Рентгенографія шлунково - кишкового тракту (без контрасту)</t>
  </si>
  <si>
    <t>Ренгенографія нижньої щелепи в 2-ох проекціях</t>
  </si>
  <si>
    <t>Ренгенографія ключиці в 2-ох проекціях</t>
  </si>
  <si>
    <t>Ренгенографія плечового суглобу в 2-ох проекціях</t>
  </si>
  <si>
    <t>Ренгенографія ліктьового суглобу в 2-ох проекціях</t>
  </si>
  <si>
    <t>Ренгенографія китиці в 2-ох проекціях</t>
  </si>
  <si>
    <t>Ренгенографія променево-запясткового суглобу в 2-ох проекціях</t>
  </si>
  <si>
    <t>Ренгенографія гомілково-ступневого суглобу в 2-ох проекціях</t>
  </si>
  <si>
    <t>Ренгенографія ступні в 2-ох проекціях</t>
  </si>
  <si>
    <t>Ренгенографія грудини в бічній проекції  (у 2-х проекціях)</t>
  </si>
  <si>
    <t>Масаж обличчя (лобової, навколовушної навколоочної ділянки, середньої та нижньої щелепи)</t>
  </si>
  <si>
    <t>Масаж комірцевої ділянки (задньої поверхні шиї, спини до рівня ІУ грудного хребця, передньої поверхні грудної клітини до ІІ ребра)</t>
  </si>
  <si>
    <t>Масаж верхньої кінцівки надпліччя та ділянки лопатки</t>
  </si>
  <si>
    <t>Масаж плечового суглоба (верхньої третини плеча, ділянки плечового суглоба та надпліччя тієї ж сторони)</t>
  </si>
  <si>
    <t>Масаж ліктьового суглоба (верхньої третини передпліччя ділянки ліктьового суглоба та нижньої третини плеча)</t>
  </si>
  <si>
    <t>Масаж кисті та передпліччя</t>
  </si>
  <si>
    <t>Масаж спини (від УІІ шийного до І поперекового хребця та від лівої до правої середньої аксилярної лінії)</t>
  </si>
  <si>
    <t>Масаж попереково-крижової ділянки ( від І поперекового хребця до нижніх сідничних схилів)</t>
  </si>
  <si>
    <t>Сегментарний масаж попереково-крижової ділянки</t>
  </si>
  <si>
    <t>Масаж спини та попереку (від УІІ шийного хребця до крижової ділянки; від лівої до правої середньої аксилярної лінії)</t>
  </si>
  <si>
    <t>Масаж шийно-грудного відділу хребта (ділянки задньої поверхні шиї та ділянки спини до І поперекового хребця, від лівої до правої задньої аксилярної лінії)</t>
  </si>
  <si>
    <t>Сегментарний масаж шийно-грудного відділу хребта</t>
  </si>
  <si>
    <t>Масаж ділянки хребта (задньої поверхні шиї, спини та попереково-крижової ділянки від лівої до правої задньої аксилярної лінії)</t>
  </si>
  <si>
    <t>Масаж  нижньої кінцівки</t>
  </si>
  <si>
    <t>Масаж  нижньої кінцівки та попереку (ділянки ступні, гомілки, стегна, сідничної та попереково-крижової ділянки)</t>
  </si>
  <si>
    <t>Масаж тазостегнового суглоба (верхньої третини стегна, ділянки тазостегнового суглоба та сідничної ділянки тієї ж сторони)</t>
  </si>
  <si>
    <t>Масаж колінного суглоба (верхньої третини гомілки, ділянки колінного суглоба та нижньої третини стегна)</t>
  </si>
  <si>
    <t>Масаж гомілково-стопного суглоба (проксимального відділу ступні, ділянки та нижньої третини гомілки)</t>
  </si>
  <si>
    <t>Масаж променево-зап'ястного суглоба (проксимального відділу кисті, ділянки променево-зап'ястного суглоба та передпліччя)</t>
  </si>
  <si>
    <t>Масаж голови (лобно-скроневої та потилично-тім'яної ділянки)</t>
  </si>
  <si>
    <t>Масаж ділянки грудної клітини (ділянки передньої поверхні грудної клітини від передніх кордонів надпліччя до реберних дуг та ділянок спини від УІІ шийного до І поперекового хребця)</t>
  </si>
  <si>
    <t>Рентгенографія додаткових пазух носа з контрастом  (ціна контрасту до розрахунків не входить)</t>
  </si>
  <si>
    <t>Іррігоскопія   (ціна контрасту до розрахунків не входить)</t>
  </si>
  <si>
    <t>Екскреторна урографія   (ціна контрасту до розрахунків не входить)</t>
  </si>
  <si>
    <t>Холтерівське моніторування   (ціна електродів до розрахунків не входить)</t>
  </si>
  <si>
    <t>Періодичний медичний огляд  водіїв (для підтвердження права на керування транспортним засобом)</t>
  </si>
  <si>
    <t>Біопсія (гістологічне дослідження)</t>
  </si>
  <si>
    <t>Утримання тіл померлих у холодильній камері паталого-анатомічного бюро після дослідження понад норми перебування, а також тих, що знаходяться на зберіганні (на добу)</t>
  </si>
  <si>
    <t>ПДВ (грн)</t>
  </si>
  <si>
    <t>Ціна (грн) з ПДВ</t>
  </si>
  <si>
    <t>1 доба</t>
  </si>
  <si>
    <t>Визначення методом ІФА   сумарних антитіл до Тreponema pallidum</t>
  </si>
  <si>
    <t>Визначення калію, натрію, кальцію, хлоридів на аналізаторі електролітів</t>
  </si>
  <si>
    <t>Лікар - дерматовенеролог ВК</t>
  </si>
  <si>
    <t>Лікар - невропатолог ВК</t>
  </si>
  <si>
    <t>Лікар - сурдолог</t>
  </si>
  <si>
    <t>Лікар - хірург ВК</t>
  </si>
  <si>
    <t>Лікар - нарколог ВК</t>
  </si>
  <si>
    <t>Лікар - психіатр ВК</t>
  </si>
  <si>
    <t>Аналіз крові загальний на гематологічному аналізаторі</t>
  </si>
  <si>
    <t>Міжнародне нормалізоване співвідношення (МНС) на гемокоагулометрі</t>
  </si>
  <si>
    <t>Дослідження слизу з носу та зіву на стафілокок  (дві  локалізації)</t>
  </si>
  <si>
    <t>Цистографія із затсосуванням контрасних речовин в 1 проекції  (ціна контрасту до розрахунків не входить)</t>
  </si>
  <si>
    <t>доба</t>
  </si>
  <si>
    <t>Вартість, грн з ПДВ</t>
  </si>
  <si>
    <t>чоловіки</t>
  </si>
  <si>
    <t>жінки</t>
  </si>
  <si>
    <t>Заступник директора  з економічних питань</t>
  </si>
  <si>
    <t xml:space="preserve">Медичний  огляд працівників  при проведенні щозмінних передрейсових та післярейсових оглядів водіїв </t>
  </si>
  <si>
    <t>Ректороманоскопія</t>
  </si>
  <si>
    <t>Медичний директор КДП</t>
  </si>
  <si>
    <t>Аналіз крові скорочений ( визначення концентрації гемоглобіну)</t>
  </si>
  <si>
    <t>Визначення методом ІФА антитіл НС V до вірусного гепатиту "С"</t>
  </si>
  <si>
    <t>Глюкозуричний профіль (з визначення глюкози сечі, з виявленням ацетону сечі)</t>
  </si>
  <si>
    <t>послуга</t>
  </si>
  <si>
    <t>Вартість без ПДВ</t>
  </si>
  <si>
    <t>УВЧ-терапія</t>
  </si>
  <si>
    <t>Гальванізація</t>
  </si>
  <si>
    <t>Електрофорез медикаментозний</t>
  </si>
  <si>
    <t>Фізіотерапевтичні послуги</t>
  </si>
  <si>
    <t>СМТ-терапія (електростимуляція)</t>
  </si>
  <si>
    <t>Мікрохвильова терапія</t>
  </si>
  <si>
    <t>Ультразвукова терапія</t>
  </si>
  <si>
    <t>Ультрафонофорез терапія</t>
  </si>
  <si>
    <t>Ультрафіолетове опромінення загальне та місцеве</t>
  </si>
  <si>
    <t>Тубус-кварцева терапія</t>
  </si>
  <si>
    <t>Лазеротерапія</t>
  </si>
  <si>
    <t>Магнітотерапія</t>
  </si>
  <si>
    <t>ЛТКВЧ-терапія</t>
  </si>
  <si>
    <t>Флюктооризація</t>
  </si>
  <si>
    <t>Магніто-лазеро -ультрафонофорез терапія</t>
  </si>
  <si>
    <t>Заняття ЛФК (група з 4-х чоловік)</t>
  </si>
  <si>
    <t>1 заняття</t>
  </si>
  <si>
    <t>Індивідуальні заняття ЛФК</t>
  </si>
  <si>
    <t>Завідувач рентген-діагностичним відділенням</t>
  </si>
  <si>
    <t>Д"арсонвалізація</t>
  </si>
  <si>
    <t>Озокеритотерапія</t>
  </si>
  <si>
    <t>Загально-клінічні дослідження</t>
  </si>
  <si>
    <t xml:space="preserve">Серологічні  дослідження </t>
  </si>
  <si>
    <t>Імунологічні дослідження (Гепатити)</t>
  </si>
  <si>
    <t>Імунологічні дослідження (Гормони)</t>
  </si>
  <si>
    <t>Гематологічні дослідження ЗАК</t>
  </si>
  <si>
    <t xml:space="preserve">Цитологічні дослідження </t>
  </si>
  <si>
    <t xml:space="preserve">Біохімічні  дослідження </t>
  </si>
  <si>
    <t xml:space="preserve">Імунологічні дослідження </t>
  </si>
  <si>
    <t>Біохімічні  дослідження (Коагулограма)</t>
  </si>
  <si>
    <t xml:space="preserve">Визначення  альфа - амілази </t>
  </si>
  <si>
    <t>ІV. Дослідження ультразвукової та функціональної діагностики</t>
  </si>
  <si>
    <t>VІ. Рентгенологічні дослідження</t>
  </si>
  <si>
    <t>Комплексні дослідження (ПАКЕТИ)</t>
  </si>
  <si>
    <t>ЛІПІДОГРАМА</t>
  </si>
  <si>
    <t>пакет</t>
  </si>
  <si>
    <t>КОАГУЛОГРАМА</t>
  </si>
  <si>
    <t>ПЕЧІНКОВІ ПРОБИ</t>
  </si>
  <si>
    <t>РЕВМОПРОБИ</t>
  </si>
  <si>
    <t>Дослідження сироватки крові на ревмопроби за допомогою латекс-тестів (RF, AS-O, CRP)</t>
  </si>
  <si>
    <t>пакет № 1</t>
  </si>
  <si>
    <t>пакет № 2</t>
  </si>
  <si>
    <t>Лікувальна гімнастика</t>
  </si>
  <si>
    <t>Перебування громадян за їх бажанням у медичних закладах з поліпшеним сервісним обслуговуванням (неврологічне в-ня палата 14,7 м2)</t>
  </si>
  <si>
    <t>Перебування громадян за їх бажанням у медичних закладах з поліпшеним сервісним обслуговуванням (інфекційне в-ня палата 23,9 м2)</t>
  </si>
  <si>
    <t>1 відв</t>
  </si>
  <si>
    <t xml:space="preserve">Лікар - уролог </t>
  </si>
  <si>
    <t>№ з/п</t>
  </si>
  <si>
    <t>Бланки</t>
  </si>
  <si>
    <t>Вартість  бланків спеціального зразку</t>
  </si>
  <si>
    <t>Вартість 1 бланку без ПДВ</t>
  </si>
  <si>
    <t xml:space="preserve">Форма №140/0 "Сертифікат про проходження профілактичного наркологічного огляду" </t>
  </si>
  <si>
    <t xml:space="preserve">Форма №122-2/0 "Медична довідка про проходження обов'язкових попереднього та періодичного психіатричних  оглядів" </t>
  </si>
  <si>
    <t>Форма №127/0 "Медична довідка для отримання дозволу  (ліцензії) на об'єкт дозвільної системи"</t>
  </si>
  <si>
    <t>Форма 083/о "Медична довідка щодо придатності  до керування транспортним засобом"</t>
  </si>
  <si>
    <t>Інгаляція (без урахування вартості медикаментів)</t>
  </si>
  <si>
    <t>Вартість 1 бланку з ПДВ</t>
  </si>
  <si>
    <t xml:space="preserve">Лікар -  бактеріолог  </t>
  </si>
  <si>
    <t>Лікар - терапевт ІК</t>
  </si>
  <si>
    <t>Виконавець:  А.Сташук</t>
  </si>
  <si>
    <t>ТИРОЇДНА ПАНЕЛЬ</t>
  </si>
  <si>
    <t>ГОРМОНИ ЩИТОПОДІБНОЇ ЗАЛОЗИ</t>
  </si>
  <si>
    <t>ПЕЧІНКОВІ ПРОБИ (СКОРОЧЕНИЙ ПАКЕТ)</t>
  </si>
  <si>
    <t>КОАГУЛОГРАМА (СКОРОЧЕНИЙ ПАКЕТ)</t>
  </si>
  <si>
    <t xml:space="preserve">Визначення тригліцеридів (на біохімічному аналізаторі)    </t>
  </si>
  <si>
    <t xml:space="preserve"> ТГ</t>
  </si>
  <si>
    <t xml:space="preserve">Визначення загального холестерину                                   </t>
  </si>
  <si>
    <t>Хс</t>
  </si>
  <si>
    <t xml:space="preserve">Визначення протромбінового часу, протромбінового індексу                </t>
  </si>
  <si>
    <t xml:space="preserve">  ПТІ</t>
  </si>
  <si>
    <t xml:space="preserve">Визначення кількості фібриногену у плазмі ваговим методом </t>
  </si>
  <si>
    <t>Фг</t>
  </si>
  <si>
    <r>
      <t xml:space="preserve">Визначення активованого часткового тромбопластинового часу                                                                         </t>
    </r>
    <r>
      <rPr>
        <b/>
        <sz val="11"/>
        <rFont val="Times New Roman"/>
        <family val="1"/>
      </rPr>
      <t xml:space="preserve"> </t>
    </r>
  </si>
  <si>
    <t>АЧТЧ</t>
  </si>
  <si>
    <t xml:space="preserve">Визначення протромбінового часу, протромбінового індексу                                                                                                       </t>
  </si>
  <si>
    <t xml:space="preserve">   ПТІ</t>
  </si>
  <si>
    <t xml:space="preserve">Визначення кількості фібриногену у плазмі ваговим методом                                                         </t>
  </si>
  <si>
    <t xml:space="preserve"> Фг</t>
  </si>
  <si>
    <t xml:space="preserve">Визначення методом ІФА тіреотропного гормону          </t>
  </si>
  <si>
    <t>ТТГ</t>
  </si>
  <si>
    <r>
      <t xml:space="preserve">Визначення методом ІФА тироксину вільного    </t>
    </r>
    <r>
      <rPr>
        <b/>
        <sz val="11"/>
        <rFont val="Times New Roman"/>
        <family val="1"/>
      </rPr>
      <t xml:space="preserve">              </t>
    </r>
  </si>
  <si>
    <t xml:space="preserve"> Т4</t>
  </si>
  <si>
    <t xml:space="preserve">Визначення  методом ІФА аутоантитіл до тіроїдної пероксидази                                                      </t>
  </si>
  <si>
    <t>Накладання пломби при лікуванні карієсу з цементу  (“Белацин”,+уніцем)</t>
  </si>
  <si>
    <t>Накладання пломби при лікуванні карієсу з цементу  “Беладонт”,+уніцем</t>
  </si>
  <si>
    <t>Накладання пломби при лікуванні карієсу з цементу  (“Іонолат”)</t>
  </si>
  <si>
    <t>Накладання пломби при лікуванні карієсу з композитного матеріалу “Латефіл”+уніцем</t>
  </si>
  <si>
    <t>Накладання пломби при лікуванні карієсу з композитного матеріалу “Харизма” ППФ+уніцем</t>
  </si>
  <si>
    <t xml:space="preserve">Накладання лікувальної пов’язки при лікуванні карієсу
</t>
  </si>
  <si>
    <t>Лікування одного зуба з гострим глибоким карієсом з накладанням пломби із світлополімерного матеріалу разом  І та ІІ відвідування (“Denfill”+“Уніцем”,г+4,31)</t>
  </si>
  <si>
    <t>Лікування одного зуба з гострим глибоким карієсом з накладанням пломби із світлополімерного матеріалу разом  І та ІІ відвідування (“Gradia Direct”,г+“Уніцем”,г+4,31)</t>
  </si>
  <si>
    <t>Лікування одного зуба з гострим глибоким карієсом з накладанням пломби із світлополімерного матеріалу разом  І та ІІ відвідування (“Лателюкс”,г.+«Іонозід»,г.+4,31)</t>
  </si>
  <si>
    <t>Лікування одного зуба з гострим глибоким карієсом з накладанням пломби із світлополімерного матеріалу разом  І та ІІ відвідування (“Denfill”,г..+«Іонозід»,г.+4,31)</t>
  </si>
  <si>
    <t>Лікування одного зуба з гострим глибоким карієсом з накладанням пломби із світлополімерного матеріалу разом  І та ІІ відвідування (“Gradia Direct”,г.+«Іонозід»,г.+4,31)</t>
  </si>
  <si>
    <t>Лікування пульпіту одноканального молочного зуба з накладанням світлополімерної пломби із застосуванням екстирпації пульпи ІІ відвідування (з р-ом йоду, уніцем, хімотрипсін,  агдезів,протравка)  з Кальцевіт та “Denfill”</t>
  </si>
  <si>
    <t>Лікування пульпіту одноканального молочного зуба з накладанням світлополімерної пломби із застосуванням екстирпації пульпи ІІ відвідування (з р-ом йоду, уніцем, хімотрипсін,  агдезів,протравка)  з Кальцевіт та та “Gradia”</t>
  </si>
  <si>
    <t>Лікування пульпіту двоканального молочного зуба з накладанням світлополімерної пломби із застосуванням екстирпації пульпи ІІ відвідування (з р-ом йоду, уніцем, хімотрипсін,  агдезів,протравка)  з Кальцевіт та “Denfill”</t>
  </si>
  <si>
    <t>Лікування пульпіту двоканального молочного зуба з накладанням світлополімерної пломби із застосуванням екстирпації пульпи ІІ відвідування (з р-ом йоду, уніцем, хімотрипсін,  агдезів,протравка)  з Кальцевіт та та “Gradia”</t>
  </si>
  <si>
    <t>Лікування пульпіту триканального молочного зуба з накладанням світлополімерної пломби із застосуванням екстирпації пульпи ІІ відвідування (з р-ом йоду, уніцем, хімотрипсін,  агдезів,протравка)  з Кальцевіт та “Denfill”</t>
  </si>
  <si>
    <t>Лікування пульпіту триканального молочного зуба з накладанням світлополімерної пломби із застосуванням екстирпації пульпи ІІ відвідування (з р-ом йоду, уніцем, хімотрипсін,  агдезів,протравка)  з Кальцевіт та та “Gradia”</t>
  </si>
  <si>
    <t>Лікування пульпіту  молочного зуба незалежно від кількості каналів з накладанням світлополімерної пломби із застосуванням пульпотомії  ІІ відвідування  (з р-ом йоду, агдезів,протравка)  з Резорцин-формалінова паста та  “Denfill”</t>
  </si>
  <si>
    <t>Лікування пульпіту  молочного зуба незалежно від кількості каналів з накладанням світлополімерної пломби із застосуванням пульпотомії  ІІ відвідування  (з р-ом йоду, агдезів,протравка)  з Резорцин-формалінова паста та  та та “Gradia”</t>
  </si>
  <si>
    <t>Лікування пульпіту  молочного зуба незалежно від кількості каналів з накладанням світлополімерної пломби із застосуванням пульпотомії  ІІ відвідування  (з р-ом йоду, агдезів,протравка)  з Форадент та “Лателюкс”</t>
  </si>
  <si>
    <t>Лікування пульпіту  молочного зуба незалежно від кількості каналів з накладанням світлополімерної пломби із застосуванням пульпотомії  ІІ відвідування (з р-ом йоду, агдезів,протравка)  з Форадент та  “Denfill”</t>
  </si>
  <si>
    <t>Накладання  світлополімерної пломби з Лателюкс +уніцем+4,31</t>
  </si>
  <si>
    <t>Накладання світлополімерної пломби з Лателюкс +іонозід+4,31</t>
  </si>
  <si>
    <t>Накладання  світлополімерної пломби з Denfill +уніцем+4,31</t>
  </si>
  <si>
    <t>Накладання  світлополімерної пломби з Denfill +іонозід+4,31</t>
  </si>
  <si>
    <t>Накладання  світлополімерної пломби з Gradia Direct +уніцем+4,31</t>
  </si>
  <si>
    <t>Накладання  світлополімерної пломби з Gradia Direct +іонозід+4,31</t>
  </si>
  <si>
    <t>Лікування хронічного глибокого карієсу з накладанням світлополімерної пломби з Лателюкс +уніцем+4,31</t>
  </si>
  <si>
    <t>Лікування хронічного глибокого карієсу з накладанням світлополімерної пломби з Лателюкс +іонозід+4,31</t>
  </si>
  <si>
    <t>Лікування хронічного глибокого карієсу з накладанням світлополімерної пломби з Denfill +уніцем+4,31</t>
  </si>
  <si>
    <t>Лікування хронічного глибокого карієсу з накладанням світлополімерної пломби з Denfill +іонозід+4,31</t>
  </si>
  <si>
    <t>Лікування хронічного глибокого карієсу з накладанням світлополімерної пломби з Gradia Direct +уніцем+4,31</t>
  </si>
  <si>
    <t>Лікування хронічного глибокого карієсу з накладанням світлополімерної пломби з Gradia Direct +іонозід+4,31</t>
  </si>
  <si>
    <t>Лікування періодонтиту одноканального постійного зуба (з відновленням зруйнованої коронки за допомогою анкерних штифтів) та світлополімерного матеріалу ІІІ відвідування(Протравка ,Адгезив,«Іонозід»,“Denfill”)</t>
  </si>
  <si>
    <t>Лікування періодонтиту одноканального постійного зуба (з відновленням зруйнованої коронки за допомогою анкерних штифтів) та світлополімерного матеріалу ІІІ відвідування (Протравка ,Адгезив,«Іонозід»,«Gradia Direct»)</t>
  </si>
  <si>
    <t>Лікування періодонтиту двоканального постійного зуба (з відновленням зруйнованої коронки за допомогою анкерних штифтів) та світлополімерного матеріалу ІІІ відвідування(Протравка ,Адгезив,«Іонозід»,“Denfill”)</t>
  </si>
  <si>
    <t>Лікування періодонтиту двоканального постійного зуба (з відновленням зруйнованої коронки за допомогою анкерних штифтів) та світлополімерного матеріалу ІІІ відвідування (Протравка ,Адгезив,«Іонозід»,«Gradia Direct»)</t>
  </si>
  <si>
    <t>Видалення зуба просте (включаючи витрати часу на огляд хворого, анестезію,заповнення документації)</t>
  </si>
  <si>
    <t>Видалення зуба складне(включаючи витрати часу на огляд хворого, анестезію,заповнення документації)</t>
  </si>
  <si>
    <t xml:space="preserve">Видалення тимчасового зуба </t>
  </si>
  <si>
    <t>Накладання швів на лунку після видалення зуба</t>
  </si>
  <si>
    <t>Репозиція зуба при неповному вивиху</t>
  </si>
  <si>
    <t>Розкриття абсцесу, дренування</t>
  </si>
  <si>
    <t>Лікування альвеоліта кюретажем лунки</t>
  </si>
  <si>
    <t>Розтин капюшону</t>
  </si>
  <si>
    <t>Промивання капюшону</t>
  </si>
  <si>
    <t>Резекція капюшона</t>
  </si>
  <si>
    <t>Розтин і дренування при операціях на язиці</t>
  </si>
  <si>
    <t>Первинна хірургічна обробка рани</t>
  </si>
  <si>
    <t>Обробка виразки</t>
  </si>
  <si>
    <t>Вправлення звичного вивиху скронево-нижньощелепного суглоба</t>
  </si>
  <si>
    <t>Вправлення гострого вивиху скронево-нижньощелепного суглоба</t>
  </si>
  <si>
    <t xml:space="preserve">Іммобілізація за допомогою пов’язки </t>
  </si>
  <si>
    <t>Накладання пращі на підборіддя</t>
  </si>
  <si>
    <t>Іммобілізація зубів дротом</t>
  </si>
  <si>
    <t>Шинування зубів (з приводу вивихів зубів)</t>
  </si>
  <si>
    <t>Припинення кровотечі після видалення зуба</t>
  </si>
  <si>
    <t>Первинна пов’язка при невідкладній допомозі</t>
  </si>
  <si>
    <t xml:space="preserve">Лікування гінгівіту, пародонтиту, пародонтозу (одне відвідування) зі зняттям зубного каменю, нальоту інструментальним способом з 8 зубів </t>
  </si>
  <si>
    <t>Лікування захворювань слизової оболонки порожнини рота, губ, язика (одне відвідування)</t>
  </si>
  <si>
    <t>Лікування гострих форм стоматиту (ОГС, РГС, кандидоз, травматичне ушкодження тощо) одне відвідування</t>
  </si>
  <si>
    <t xml:space="preserve">Надання невідкладної терапевтичної стоматологічної допомоги (хімічні опіки слизової оболонки порожнини рота,виразково-некротичний стоматит Венсана,герпетичний гінгівостоматит,багатоформна ексудативна еритема)
</t>
  </si>
  <si>
    <t>Надання невідкладної терапевтичної стоматологічної допомоги (гострі та загострені періодонтити)</t>
  </si>
  <si>
    <t xml:space="preserve"> - медичний огляд  працiвникiв   водоочисних та каналізаційних споруд  із шкідливими умовами праці (фізичні фактори: вібрація, виробничий шум, підвищений атмосферний тиск, знижена (підвищена) температура повітря, теплове випромінювання) - (періодичний, перший раз на рік)</t>
  </si>
  <si>
    <t>Лікування одного зуба при поверхневому і середньому карієсі (без накладання пломби) з темполат</t>
  </si>
  <si>
    <t>1 процедура</t>
  </si>
  <si>
    <t>Накладання пломби з світлополімерного матеріалу  (Лателюкс +уніцем+4,31)</t>
  </si>
  <si>
    <t>Накладання пломби з світлополімерного матеріалу (Лателюкс +“Іонозід”+4,31)</t>
  </si>
  <si>
    <t>Накладання пломби з світлополімерного матеріалу (Denfill +уніцем+4,31)</t>
  </si>
  <si>
    <t>Накладання пломби з світлополімерного матеріалу (Denfill +“Іонозід”+4,31)</t>
  </si>
  <si>
    <t>Накладання пломби з світлополімерного матеріалу(Gradia Direct +уніцем+4,31)</t>
  </si>
  <si>
    <t>Накладання пломби з світлополімерного матеріалу (Gradia Direct +“Іонозід”+4,31)</t>
  </si>
  <si>
    <t>Лікування одного зуба при поверхневому та середньому карієсі з накладанням світлополімерної пломби (Лателюкс +уніцем+4,31)</t>
  </si>
  <si>
    <t>Лікування одного зуба при поверхневому та середньому карієсі з накладанням світлополімерної пломби (Лателюкс +“Іонозід”+4,31)</t>
  </si>
  <si>
    <t>Лікування одного зуба при поверхневому та середньому карієсі з накладанням світлополімерної пломби (Denfill +уніцем+4,31)</t>
  </si>
  <si>
    <t>Лікування одного зуба при поверхневому та середньому карієсі з накладанням світлополімерної пломби(Denfill +“Іонозід”+4,31)</t>
  </si>
  <si>
    <t>Лікування одного зуба при поверхневому та середньому карієсі з накладанням світлополімерної пломби (Gradia Direct +уніцем+4,31)</t>
  </si>
  <si>
    <t>Лікування одного зуба при поверхневому та середньому карієсі з накладанням світлополімерної пломби (Gradia Direct +“Іонозід”+4,31)</t>
  </si>
  <si>
    <t>Лікування одного зуба при накладанні пломби з цементу  (“Белацин”,+уніцем)</t>
  </si>
  <si>
    <t>Лікування одного зуба при накладанні пломби з цементу  “Беладонт”,+уніцем</t>
  </si>
  <si>
    <t>Лікування одного зуба при накладанні пломби з цементу (“Іонолат”)</t>
  </si>
  <si>
    <t>Лікування одного зуба при накладанні пломби   з композитного матеріалу “Латефіл”+уніцем</t>
  </si>
  <si>
    <t>Лікування одного зуба при накладанні пломби   з композитного матеріалу “Харизма” ППФ+уніцем</t>
  </si>
  <si>
    <t>Лікування одного зуба при гострому карієсі (без накладання пломби) з темполат</t>
  </si>
  <si>
    <t>Лікування одного зуба з гострим глибоким карієсом з накладанням пломби із світлополімерного матеріалу  ІІ відвідування (“Denfill”+“Уніцем”,г+4,31)</t>
  </si>
  <si>
    <t>Лікування одного зуба з гострим глибоким карієсом з накладанням пломби із світлополімерного матеріалу  ІІ відвідування (“Gradia Direct”,г+“Уніцем”,г+4,31)</t>
  </si>
  <si>
    <t>Лікування одного зуба з гострим глибоким карієсом з накладанням пломби із світлополімерного матеріалу  ІІ відвідування (“Лателюкс”,г.+«Іонозід»,г.+4,31)</t>
  </si>
  <si>
    <t>Лікування одного зуба з гострим глибоким карієсом з накладанням пломби із світлополімерного матеріалу  ІІ відвідування (“Denfill”,г..+«Іонозід»,г.+4,31)</t>
  </si>
  <si>
    <t>Лікування одного зуба з гострим глибоким карієсом з накладанням пломби із світлополімерного матеріалу  ІІ відвідування (“Gradia Direct”,г.+«Іонозід»,г.+4,31)</t>
  </si>
  <si>
    <t>Лікування гострого глибокого карієсу ІІ відвідування з накладанням пломби з композитного матеріалу “Харізма ППФ” та Уніцем</t>
  </si>
  <si>
    <t>Лікування гострого глибокого карієсу ІІ відвідування з накладанням пломби з цементу “Белацин”та Уніцем</t>
  </si>
  <si>
    <t>Лікування гострого глибокого карієсу ІІ відвідування з накладанням пломби з цементу “Беладонт” та Уніцем</t>
  </si>
  <si>
    <t>Лікування гострого глибокого карієсу ІІ відвідування з накладанням пломби з цементу “Іонолат” та Уніцем</t>
  </si>
  <si>
    <t>Лікування гострого глибокого карієсу  РАЗОМ І та ІІ відвідування з накладанням пломби з  композитного матеріалу  “Харізма ППФ” та Уніцем</t>
  </si>
  <si>
    <t>Лікування гострого глибокого карієсу РАЗОМ І та ІІ відвідування  з накладанням пломби з цементу “Белацин”та Уніцем</t>
  </si>
  <si>
    <t>Лікування гострого глибокого карієсу РАЗОМ І та ІІ відвідування  з накладанням пломби з цементу “Беладонт” та Уніцем</t>
  </si>
  <si>
    <t>Лікування гострого глибокого карієсу РАЗОМ І та ІІ відвідування  з накладанням пломби з цементу “Іонолат” та Уніцем</t>
  </si>
  <si>
    <t>Лікування одного зуба при гострому глибокому карієсі (без накладання пломби)</t>
  </si>
  <si>
    <t>Накладання лікувальної пов’язки при лікуванні карієсу</t>
  </si>
  <si>
    <t>Накладання тимчасової пломби</t>
  </si>
  <si>
    <t>Лікування одного зуба при хронічному глибокому карієсі (без накладання пломби) з темполат</t>
  </si>
  <si>
    <t xml:space="preserve"> Накладання пломби  при лікуванні карієсу з цементу «Белацин» +уніцем</t>
  </si>
  <si>
    <t xml:space="preserve"> Накладання пломби  при лікуванні карієсу з цементу «Беладонт» +уніцем</t>
  </si>
  <si>
    <t xml:space="preserve"> Накладання пломби  при лікуванні карієсу з цементу «Іонолат»</t>
  </si>
  <si>
    <t xml:space="preserve"> Накладання пломби  при лікуванні карієсу з композитного матеріалу «Латефіл»+уніцем</t>
  </si>
  <si>
    <t xml:space="preserve"> Накладання пломби  при лікуванні карієсу з композитного матеріалу «Харизма»ППФ +уніцем</t>
  </si>
  <si>
    <t>Лікування хронічного глибокого карієсу з накладанням пломби з  композитного матеріалу «Харизма»ППФ +уніцем</t>
  </si>
  <si>
    <t>Лікування хронічного глибокого карієсу з накладанням пломби з  цементу «Беладонт» +уніцем</t>
  </si>
  <si>
    <t>Лікування хронічного глибокого карієсу з накладанням пломби з  цементу Іонолат</t>
  </si>
  <si>
    <t>Зняття тимчасової пломби</t>
  </si>
  <si>
    <t>Лікування пульпіту постійного зуба з накладанням пломби з світлополімеру І відвідування (з темполат та девіт С)</t>
  </si>
  <si>
    <t>Лікування пульпіту одноканального постійного зуба з накладанням пломби з світлополімеру ІІ відвідування (з р-ом йоду, ендогель, хімотрипсін, уніцем, агдезів,протравка)  з Цинк-евгенолова паста та “Denfill”</t>
  </si>
  <si>
    <t>Лікування пульпіту одноканального постійного зуба з накладанням пломби з світлополімеру ІІ відвідування (з р-ом йоду, ендогель, хімотрипсін, уніцем, агдезів,протравка)  з Цинк-евгенолова паста та “Gradia”</t>
  </si>
  <si>
    <t>Лікування пульпіту одноканального постійного зуба з накладанням пломби з світлополімеру ІІ відвідування (з р-ом йоду, ендогель, хімотрипсін, уніцем, агдезів,протравка)  з Резорцин-формалінова паста та “Лателюкс”</t>
  </si>
  <si>
    <t>Лікування пульпіту одноканального постійного зуба з накладанням пломби з світлополімеру ІІ відвідування (з р-ом йоду, ендогель, хімотрипсін, уніцем, агдезів,протравка)  з Резорцин-формалінова паста та “Denfill”</t>
  </si>
  <si>
    <t>Лікування пульпіту одноканального постійного зуба з накладанням пломби з світлополімеру ІІ відвідування (з р-ом йоду, ендогель, хімотрипсін, уніцем, агдезів,протравка)  з Резорцин-формалінова паста та “Gradia”</t>
  </si>
  <si>
    <t>Лікування пульпіту одноканального постійного зуба з накладанням пломби з світлополімеру ІІ відвідування (з р-ом йоду, ендогель, хімотрипсін, уніцем, агдезів,протравка)  з Форадент та “Лателюкс”</t>
  </si>
  <si>
    <t>Лікування пульпіту одноканального постійного зуба з накладанням пломби з світлополімеру ІІ відвідування (з р-ом йоду, ендогель, хімотрипсін, уніцем, агдезів,протравка)  з Форадент та “Denfill”</t>
  </si>
  <si>
    <t>Лікування пульпіту одноканального постійного зуба з накладанням пломби з світлополімеру ІІ відвідування (з р-ом йоду, ендогель, хімотрипсін, уніцем, агдезів,протравка)  з Форадент та “Gradia”</t>
  </si>
  <si>
    <t>Лікування пульпіту одноканального постійного зуба з накладанням пломби з світлополімеру ІІ відвідування (з р-ом йоду, ендогель, хімотрипсін, уніцем, агдезів,протравка)  з Кальцевіт та “Лателюкс”</t>
  </si>
  <si>
    <t>Лікування пульпіту одноканального постійного зуба з накладанням пломби з світлополімеру ІІ відвідування (з р-ом йоду, ендогель, хімотрипсін, уніцем, агдезів,протравка)  з Кальцевіт та “Denfill”</t>
  </si>
  <si>
    <t>Лікування пульпіту одноканального постійного зуба з накладанням пломби з світлополімеру ІІ відвідування (з р-ом йоду, ендогель, хімотрипсін, уніцем, агдезів,протравка)  з Кальцевіт та “Gradia”</t>
  </si>
  <si>
    <t>Лікування пульпіту двоканального постійного зуба з накладанням пломби з світлополімеру ІІ відвідування (з р-ом йоду, ендогель, хімотрипсін, уніцем, агдезів,протравка)  з Цинк-евгенолова паста та “Denfill”</t>
  </si>
  <si>
    <t>Лікування пульпіту двоканального постійного зуба з накладанням пломби з світлополімеру ІІ відвідування (з р-ом йоду, ендогель, хімотрипсін, уніцем, агдезів,протравка)  з Цинк-евгенолова паста та “Gradia”</t>
  </si>
  <si>
    <t>Лікування пульпіту двоканального постійного зуба з накладанням пломби з світлополімеру ІІ відвідування (з р-ом йоду, ендогель, хімотрипсін, уніцем, агдезів,протравка)  з Резорцин-формалінова паста та “Лателюкс”</t>
  </si>
  <si>
    <t>Лікування пульпіту двоканального постійного зуба з накладанням пломби з світлополімеру ІІ відвідування (з р-ом йоду, ендогель, хімотрипсін, уніцем, агдезів,протравка)  з Резорцин-формалінова паста та “Denfill”</t>
  </si>
  <si>
    <t>Лікування пульпіту двоканального постійного зуба з накладанням пломби з світлополімеру ІІ відвідування (з р-ом йоду, ендогель, хімотрипсін, уніцем, агдезів,протравка)  з Резорцин-формалінова паста та “Gradia”</t>
  </si>
  <si>
    <t>Лікування пульпіту двоканального постійного зуба з накладанням пломби з світлополімеру ІІ відвідування (з р-ом йоду, ендогель, хімотрипсін, уніцем, агдезів,протравка)  з Форадент та “Лателюкс”</t>
  </si>
  <si>
    <t>Лікування пульпіту двоканального постійного зуба з накладанням пломби з світлополімеру ІІ відвідування (з р-ом йоду, ендогель, хімотрипсін, уніцем, агдезів,протравка)  з Форадент та “Denfill”</t>
  </si>
  <si>
    <t>Лікування пульпіту двоканального постійного зуба з накладанням пломби з світлополімеру ІІ відвідування (з р-ом йоду, ендогель, хімотрипсін, уніцем, агдезів,протравка)  з Форадент та “Gradia”</t>
  </si>
  <si>
    <t>Лікування пульпіту двоканального постійного зуба з накладанням пломби з світлополімеру ІІ відвідування (з р-ом йоду, ендогель, хімотрипсін, уніцем, агдезів,протравка)  з Кальцевіт та “Лателюкс”</t>
  </si>
  <si>
    <t>Лікування пульпіту двоканального постійного зуба з накладанням пломби з світлополімеру ІІ відвідування (з р-ом йоду, ендогель, хімотрипсін, уніцем, агдезів,протравка)  з Кальцевіт та “Denfill”</t>
  </si>
  <si>
    <t>Лікування пульпіту двоканального постійного зуба з накладанням пломби з світлополімеру ІІ відвідування (з р-ом йоду, ендогель, хімотрипсін, уніцем, агдезів,протравка)  з Кальцевіт та “Gradia”</t>
  </si>
  <si>
    <t>Лікування пульпіту триканального постійного зуба з накладанням пломби з світлополімеру ІІ відвідування (з р-ом йоду, ендогель, хімотрипсін, уніцем, агдезів,протравка)  з Цинк-евгенолова паста та “Denfill”</t>
  </si>
  <si>
    <t>Лікування пульпіту триканального постійного зуба з накладанням пломби з світлополімеру ІІ відвідування (з р-ом йоду, ендогель, хімотрипсін, уніцем, агдезів,протравка)  з Цинк-евгенолова паста та “Gradia”</t>
  </si>
  <si>
    <t>Лікування пульпіту триканального постійного зуба з накладанням пломби з світлополімеру ІІ відвідування (з р-ом йоду, ендогель, хімотрипсін, уніцем, агдезів,протравка)  з Резорцин-формалінова паста та “Лателюкс”</t>
  </si>
  <si>
    <t>Лікування пульпіту триканального постійного зуба з накладанням пломби з світлополімеру ІІ відвідування (з р-ом йоду, ендогель, хімотрипсін, уніцем, агдезів,протравка)  з Резорцин-формалінова паста та “Denfill”</t>
  </si>
  <si>
    <t>Лікування пульпіту триканального постійного зуба з накладанням пломби з світлополімеру ІІ відвідування (з р-ом йоду, ендогель, хімотрипсін, уніцем, агдезів,протравка)  з Резорцин-формалінова паста та “Gradia”</t>
  </si>
  <si>
    <t>Лікування пульпіту триканального постійного зуба з накладанням пломби з світлополімеру ІІ відвідування (з р-ом йоду, ендогель, хімотрипсін, уніцем, агдезів,протравка)  з Форадент та “Лателюкс”</t>
  </si>
  <si>
    <t>Лікування пульпіту триканального постійного зуба з накладанням пломби з світлополімеру ІІ відвідування (з р-ом йоду, ендогель, хімотрипсін, уніцем, агдезів,протравка)  з Форадент та “Denfill”</t>
  </si>
  <si>
    <t>Лікування пульпіту триканального постійного зуба з накладанням пломби з світлополімеру ІІ відвідування (з р-ом йоду, ендогель, хімотрипсін, уніцем, агдезів,протравка)  з Форадент та “Gradia”</t>
  </si>
  <si>
    <t>Лікування пульпіту триканального постійного зуба з накладанням пломби з світлополімеру ІІ відвідування (з р-ом йоду, ендогель, хімотрипсін, уніцем, агдезів,протравка)  з Кальцевіт та “Лателюкс”</t>
  </si>
  <si>
    <t>Лікування пульпіту триканального постійного зуба з накладанням пломби з світлополімеру ІІ відвідування (з р-ом йоду, ендогель, хімотрипсін, уніцем, агдезів,протравка)  з Кальцевіт та “Denfill”</t>
  </si>
  <si>
    <t>Лікування пульпіту триканального постійного зуба з накладанням пломби з світлополімеру ІІ відвідування (з р-ом йоду, ендогель, хімотрипсін, уніцем, агдезів,протравка)  з Кальцевіт та “Gradia”</t>
  </si>
  <si>
    <t>Лікування пульпіту одноканального постійного зуба (з відновленням зруйнованої коронки за допомогою анкерних штифтів),та світлополімерного матеріалу ІІ відвідування (з р-ом йоду, ендогель, хімотрипсін, уніцем, агдезів,протравка)  з Цинк-евгенолова паста та “Denfill”</t>
  </si>
  <si>
    <t>Лікування пульпіту одноканального постійного зуба (з відновленням зруйнованої коронки за допомогою анкерних штифтів),та світлополімерного матеріалу ІІ відвідування (з р-ом йоду, ендогель, хімотрипсін, уніцем, агдезів,протравка)  з Цинк-евгенолова паста та “Gradia”</t>
  </si>
  <si>
    <t>Лікування пульпіту одноканального постійного зуба (з відновленням зруйнованої коронки за допомогою анкерних штифтів),та світлополімерного матеріалу ІІ відвідування (з р-ом йоду, ендогель, хімотрипсін, уніцем, агдезів,протравка)  з Резорцин-формалінова паста та “Лателюкс”</t>
  </si>
  <si>
    <t>Лікування пульпіту одноканального постійного зуба (з відновленням зруйнованої коронки за допомогою анкерних штифтів),та світлополімерного матеріалу ІІ відвідування (з р-ом йоду, ендогель, хімотрипсін, уніцем, агдезів,протравка)  з Резорцин-формалінова паста та “Denfill”</t>
  </si>
  <si>
    <t>Лікування пульпіту одноканального постійного зуба (з відновленням зруйнованої коронки за допомогою анкерних штифтів),та світлополімерного матеріалу ІІ відвідування (з р-ом йоду, ендогель, хімотрипсін, уніцем, агдезів,протравка)  з Резорцин-формалінова паста та “Gradia”</t>
  </si>
  <si>
    <t>Лікування пульпіту одноканального постійного зуба (з відновленням зруйнованої коронки за допомогою анкерних штифтів),та світлополімерного матеріалу ІІ відвідування (з р-ом йоду, ендогель, хімотрипсін, уніцем, агдезів,протравка)  з Форадент та “Лателюкс”</t>
  </si>
  <si>
    <t>Лікування пульпіту одноканального постійного зуба (з відновленням зруйнованої коронки за допомогою анкерних штифтів),та світлополімерного матеріалу ІІ відвідування (з р-ом йоду, ендогель, хімотрипсін, уніцем, агдезів,протравка)  з Форадент та “Denfill”</t>
  </si>
  <si>
    <t>Лікування пульпіту одноканального постійного зуба (з відновленням зруйнованої коронки за допомогою анкерних штифтів),та світлополімерного матеріалу ІІ відвідування (з р-ом йоду, ендогель, хімотрипсін, уніцем, агдезів,протравка)  з Форадент та “Gradia”</t>
  </si>
  <si>
    <t>Лікування пульпіту одноканального постійного зуба (з відновленням зруйнованої коронки за допомогою анкерних штифтів),та світлополімерного матеріалу ІІ відвідування (з р-ом йоду, ендогель, хімотрипсін, уніцем, агдезів,протравка)  з Кальцевіт та “Лателюкс”</t>
  </si>
  <si>
    <t>Лікування пульпіту одноканального постійного зуба (з відновленням зруйнованої коронки за допомогою анкерних штифтів),та світлополімерного матеріалу ІІ відвідування (з р-ом йоду, ендогель, хімотрипсін, уніцем, агдезів,протравка)  з Кальцевіт та “Denfill”</t>
  </si>
  <si>
    <t>Лікування пульпіту одноканального постійного зуба (з відновленням зруйнованої коронки за допомогою анкерних штифтів),та світлополімерного матеріалу ІІ відвідування (з р-ом йоду, ендогель, хімотрипсін, уніцем, агдезів,протравка)  з Кальцевіт та “Gradia”</t>
  </si>
  <si>
    <t>Лікування пульпіту двоканального  постійного зуба (з відновленням зруйнованої коронки за допомогою анкерних штифтів),та світлополімерного матеріалу ІІ відвідування (з р-ом йоду, ендогель, хімотрипсін, уніцем, агдезів,протравка)  з Цинк-евгенолова паста та “Denfill”</t>
  </si>
  <si>
    <t>Лікування пульпіту двоканального  постійного зуба (з відновленням зруйнованої коронки за допомогою анкерних штифтів),та світлополімерного матеріалу ІІ відвідування (з р-ом йоду, ендогель, хімотрипсін, уніцем, агдезів,протравка)  з Цинк-евгенолова паста та “Gradia”</t>
  </si>
  <si>
    <t>Лікування пульпіту двоканального  постійного зуба (з відновленням зруйнованої коронки за допомогою анкерних штифтів),та світлополімерного матеріалу ІІ відвідування (з р-ом йоду, ендогель, хімотрипсін, уніцем, агдезів,протравка)  з Резорцин-формалінова паста та “Лателюкс”</t>
  </si>
  <si>
    <t>Лікування пульпіту двоканального  постійного зуба (з відновленням зруйнованої коронки за допомогою анкерних штифтів),та світлополімерного матеріалу ІІ відвідування (з р-ом йоду, ендогель, хімотрипсін, уніцем, агдезів,протравка)  з Резорцин-формалінова паста та “Denfill”</t>
  </si>
  <si>
    <t>Лікування пульпіту двоканального  постійного зуба (з відновленням зруйнованої коронки за допомогою анкерних штифтів),та світлополімерного матеріалу ІІ відвідування (з р-ом йоду, ендогель, хімотрипсін, уніцем, агдезів,протравка)  з Резорцин-формалінова паста та “Gradia”</t>
  </si>
  <si>
    <t>Лікування пульпіту двоканального  постійного зуба (з відновленням зруйнованої коронки за допомогою анкерних штифтів),та світлополімерного матеріалу ІІ відвідування (з р-ом йоду, ендогель, хімотрипсін, уніцем, агдезів,протравка)  з Форадент та “Лателюкс”</t>
  </si>
  <si>
    <t>Лікування пульпіту двоканального  постійного зуба (з відновленням зруйнованої коронки за допомогою анкерних штифтів),та світлополімерного матеріалу ІІ відвідування (з р-ом йоду, ендогель, хімотрипсін, уніцем, агдезів,протравка)  з Форадент та “Denfill”</t>
  </si>
  <si>
    <t>Лікування пульпіту двоканального  постійного зуба (з відновленням зруйнованої коронки за допомогою анкерних штифтів),та світлополімерного матеріалу ІІ відвідування (з р-ом йоду, ендогель, хімотрипсін, уніцем, агдезів,протравка)  з Форадент та “Gradia”</t>
  </si>
  <si>
    <t>Лікування пульпіту двоканального  постійного зуба (з відновленням зруйнованої коронки за допомогою анкерних штифтів),та світлополімерного матеріалу ІІ відвідування (з р-ом йоду, ендогель, хімотрипсін, уніцем, агдезів,протравка)  з Кальцевіт та “Лателюкс”</t>
  </si>
  <si>
    <t>Лікування пульпіту двоканального  постійного зуба (з відновленням зруйнованої коронки за допомогою анкерних штифтів),та світлополімерного матеріалу ІІ відвідування(з р-ом йоду, ендогель, хімотрипсін, уніцем, агдезів,протравка)  з Кальцевіт та “Denfill”</t>
  </si>
  <si>
    <t>Лікування пульпіту двоканального  постійного зуба (з відновленням зруйнованої коронки за допомогою анкерних штифтів),та світлополімерного матеріалу ІІ відвідування (з р-ом йоду, ендогель, хімотрипсін, уніцем, агдезів,протравка)  з Кальцевіт та “Gradia”</t>
  </si>
  <si>
    <t>Лікування пульпіту триканального  постійного зуба (з відновленням зруйнованої коронки за допомогою анкерних штифтів),та світлополімерного матеріалу ІІ відвідування (з р-ом йоду, ендогель, хімотрипсін, уніцем, агдезів,протравка)  з Цинк-евгенолова паста та “Denfill”</t>
  </si>
  <si>
    <t>Лікування пульпіту триканального  постійного зуба (з відновленням зруйнованої коронки за допомогою анкерних штифтів),та світлополімерного матеріалу ІІ відвідування (з р-ом йоду, ендогель, хімотрипсін, уніцем, агдезів,протравка)  з Цинк-евгенолова паста та “Gradia”</t>
  </si>
  <si>
    <t>Лікування пульпіту триканального  постійного зуба (з відновленням зруйнованої коронки за допомогою анкерних штифтів),та світлополімерного матеріалу ІІ відвідування(з р-ом йоду, ендогель, хімотрипсін, уніцем, агдезів,протравка)  з Резорцин-формалінова паста та “Лателюкс”</t>
  </si>
  <si>
    <t>Лікування пульпіту триканального  постійного зуба (з відновленням зруйнованої коронки за допомогою анкерних штифтів),та світлополімерного матеріалу ІІ відвідування (з р-ом йоду, ендогель, хімотрипсін, уніцем, агдезів,протравка)  з Резорцин-формалінова паста та “Denfill”</t>
  </si>
  <si>
    <t>Лікування пульпіту триканального  постійного зуба (з відновленням зруйнованої коронки за допомогою анкерних штифтів),та світлополімерного матеріалу ІІ відвідування (з р-ом йоду, ендогель, хімотрипсін, уніцем, агдезів,протравка)  з Резорцин-формалінова паста та “Gradia”</t>
  </si>
  <si>
    <t>Лікування пульпіту триканального  постійного зуба (з відновленням зруйнованої коронки за допомогою анкерних штифтів),та світлополімерного матеріалу ІІ відвідування (з р-ом йоду, ендогель, хімотрипсін, уніцем, агдезів,протравка)  з Форадент та “Лателюкс”</t>
  </si>
  <si>
    <t>Лікування пульпіту триканального  постійного зуба (з відновленням зруйнованої коронки за допомогою анкерних штифтів),та світлополімерного матеріалу ІІ відвідування (з р-ом йоду, ендогель, хімотрипсін, уніцем, агдезів,протравка)  з Форадент та “Denfill”</t>
  </si>
  <si>
    <t>Лікування пульпіту триканального  постійного зуба (з відновленням зруйнованої коронки за допомогою анкерних штифтів),та світлополімерного матеріалу ІІ відвідування (з р-ом йоду, ендогель, хімотрипсін, уніцем, агдезів,протравка)  з Форадент та “Gradia”</t>
  </si>
  <si>
    <t>Лікування пульпіту триканального  постійного зуба (з відновленням зруйнованої коронки за допомогою анкерних штифтів),та світлополімерного матеріалу ІІ відвідування (з р-ом йоду, ендогель, хімотрипсін, уніцем, агдезів,протравка)  з Кальцевіт та “Лателюкс”</t>
  </si>
  <si>
    <t>Лікування пульпіту триканального  постійного зуба (з відновленням зруйнованої коронки за допомогою анкерних штифтів),та світлополімерного матеріалу ІІ відвідування (з р-ом йоду, ендогель, хімотрипсін, уніцем, агдезів,протравка)  з Кальцевіт та “Denfill”</t>
  </si>
  <si>
    <t>Лікування пульпіту триканального  постійного зуба (з відновленням зруйнованої коронки за допомогою анкерних штифтів),та світлополімерного матеріалу ІІ відвідування(з р-ом йоду, ендогель, хімотрипсін, уніцем, агдезів,протравка)  з Кальцевіт та “Gradia”</t>
  </si>
  <si>
    <t>Лікування пульпіту  молочного зуба незалежно від кількості каналів з накладанням світлополімерної пломби із застосуванням пульпотомії  ІІ відвідування (з р-ом йоду, агдезів,протравка)  з Форадент та “Gradia”</t>
  </si>
  <si>
    <t>Лікування пульпіту  постійного зуба  з накладанням світлополімерної пломби, одноканальний постійний зуб (уніцем, агдезів,протравка, ендогель, )  з “Лателюкс” та Резорцин-формалінова паста Разом І та ІІ відвідування</t>
  </si>
  <si>
    <t>Лікування пульпіту  постійного зуба  з накладанням світлополімерної пломби, одноканальний постійний зуб (уніцем, агдезів,протравка, ендогель, )  з “Лателюкс” та Форадент Разом І та ІІ відвідування</t>
  </si>
  <si>
    <t>Лікування пульпіту  постійного зуба  з накладанням світлополімерної пломби, одноканальний постійний зуб (уніцем, агдезів,протравка, ендогель, )  з “Лателюкс” та Кальцевіт Разом І та ІІ відвідування</t>
  </si>
  <si>
    <t>Лікування пульпіту  постійного зуба  з накладанням світлополімерної пломби, одноканальний постійний зуб (уніцем, агдезів,протравка, ендогель, )  з “Denfill”  та Резорцин-формалінова паста Разом І та ІІ відвідування</t>
  </si>
  <si>
    <t>Лікування пульпіту  постійного зуба  з накладанням світлополімерної пломби, одноканальний постійний зуб (уніцем, агдезів,протравка, ендогель, )  з “Denfill” та Форадент Разом І та ІІ відвідування</t>
  </si>
  <si>
    <t>Лікування пульпіту  постійного зуба  з накладанням світлополімерної пломби, одноканальний постійний зуб (уніцем, агдезів,протравка, ендогель, )  з “Denfill” та Кальцевіт Разом І та ІІ відвідування</t>
  </si>
  <si>
    <t>Лікування пульпіту  постійного зуба  з накладанням світлополімерної пломби, одноканальний постійний зуб (уніцем, агдезів,протравка, ендогель, )  з “Gradia”  та Резорцин-формалінова паста Разом І та ІІ відвідування</t>
  </si>
  <si>
    <t>Лікування пульпіту  постійного зуба  з накладанням світлополімерної пломби, одноканальний постійний зуб (уніцем, агдезів,протравка, ендогель, )  з “Gradia” та Форадент Разом І та ІІ відвідування</t>
  </si>
  <si>
    <t>Лікування пульпіту  постійного зуба  з накладанням світлополімерної пломби, одноканальний постійний зуб (уніцем, агдезів,протравка, ендогель, )  з “Gradia” та Кальцевіт Разом І та ІІ відвідування</t>
  </si>
  <si>
    <t>Лікування пульпіту  постійного зуба  з накладанням світлополімерної пломби, двоканальний постійний зуб (уніцем, агдезів,протравка, ендогель, )  з “Лателюкс” та Резорцин-формалінова паста Разом І та ІІ відвідування</t>
  </si>
  <si>
    <t>Лікування пульпіту  постійного зуба  з накладанням світлополімерної пломби, двоканальний постійний зуб (уніцем, агдезів,протравка, ендогель, )  з “Лателюкс” та Форадент Разом І та ІІ відвідування</t>
  </si>
  <si>
    <t>Лікування пульпіту  постійного зуба  з накладанням світлополімерної пломби, двоканальний постійний зуб (уніцем, агдезів,протравка, ендогель, )  з “Лателюкс” та Кальцевіт Разом І та ІІ відвідування</t>
  </si>
  <si>
    <t>Лікування пульпіту  постійного зуба  з накладанням світлополімерної пломби, двоканальний постійний зуб (уніцем, агдезів,протравка, ендогель, )  з “Denfill”  та Резорцин-формалінова паста Разом І та ІІ відвідування</t>
  </si>
  <si>
    <t>Лікування пульпіту  постійного зуба  з накладанням світлополімерної пломби, двоканальний постійний зуб (уніцем, агдезів,протравка, ендогель, )  з “Denfill” та Форадент Разом І та ІІ відвідування</t>
  </si>
  <si>
    <t>Лікування пульпіту  постійного зуба  з накладанням світлополімерної пломби, двоканальний постійний зуб (уніцем, агдезів,протравка, ендогель, )  з “Denfill” та Кальцевіт Разом І та ІІ відвідування</t>
  </si>
  <si>
    <t>Лікування пульпіту  постійного зуба  з накладанням світлополімерної пломби, двоканальний постійний зуб (уніцем, агдезів,протравка, ендогель, )  з “Gradia”  та Резорцин-формалінова паста Разом І та ІІ відвідування</t>
  </si>
  <si>
    <t>Лікування пульпіту  постійного зуба  з накладанням світлополімерної пломби, двоканальний постійний зуб (уніцем, агдезів,протравка, ендогель, )  з “Gradia” та Форадент Разом І та ІІ відвідування</t>
  </si>
  <si>
    <t>Лікування пульпіту  постійного зуба  з накладанням світлополімерної пломби, двоканальний постійний зуб (уніцем, агдезів,протравка, ендогель, )  з “Gradia” та Кальцевіт Разом І та ІІ відвідування</t>
  </si>
  <si>
    <t>Лікування пульпіту  постійного зуба  з накладанням світлополімерної пломби, триканальний постійний зуб (уніцем, агдезів,протравка, ендогель, )  з “Лателюкс” та Резорцин-формалінова паста Разом І та ІІ відвідування</t>
  </si>
  <si>
    <t>Лікування пульпіту  постійного зуба  з накладанням світлополімерної пломби, триканальний постійний зуб (уніцем, агдезів,протравка, ендогель, )  з “Лателюкс” та Форадент Разом І та ІІ відвідування</t>
  </si>
  <si>
    <t>Лікування пульпіту  постійного зуба  з накладанням світлополімерної пломби, триканальний постійний зуб (уніцем, агдезів,протравка, ендогель, )  з “Лателюкс” та Кальцевіт Разом І та ІІ відвідування</t>
  </si>
  <si>
    <t>Лікування пульпіту  постійного зуба  з накладанням світлополімерної пломби, триканальний постійний зуб (уніцем, агдезів,протравка, ендогель, )  з “Denfill”  та Резорцин-формалінова паста Разом І та ІІ відвідування</t>
  </si>
  <si>
    <t>Лікування пульпіту  постійного зуба  з накладанням світлополімерної пломби, триканальний постійний зуб (уніцем, агдезів,протравка, ендогель, )  з “Denfill” та Форадент Разом І та ІІ відвідування</t>
  </si>
  <si>
    <t>Лікування пульпіту  постійного зуба  з накладанням світлополімерної пломби, триканальний постійний зуб (уніцем, агдезів,протравка, ендогель, )  з “Denfill” та Кальцевіт Разом І та ІІ відвідування</t>
  </si>
  <si>
    <t>Лікування пульпіту  постійного зуба  з накладанням світлополімерної пломби, триканальний постійний зуб (уніцем, агдезів,протравка, ендогель, )  з “Gradia”  та Резорцин-формалінова паста Разом І та ІІ відвідування</t>
  </si>
  <si>
    <t>Лікування пульпіту  постійного зуба  з накладанням світлополімерної пломби, триканальний постійний зуб (уніцем, агдезів,протравка, ендогель, )  з “Gradia” та Форадент Разом І та ІІ відвідування</t>
  </si>
  <si>
    <t>Лікування пульпіту  постійного зуба  з накладанням світлополімерної пломби, триканальний постійний зуб (уніцем, агдезів,протравка, ендогель, )  з “Gradia” та Кальцевіт Разом І та ІІ відвідування</t>
  </si>
  <si>
    <t>РАЗОМ І та ІІ відвідування. Лікування пульпіту постійного зуба (з відновленням зруйнованої коронки за допомогою анкерних штифтів), та світлополімерного матеріалу</t>
  </si>
  <si>
    <t>Лікування пульпіту постійного зуба (з відновленням зруйнованої коронки за допомогою анкерних штифтів) та світлополімерного матеріалу, одноканальний постійний зуб (уніцем, агдезів,протравка, ендогель, )  з “Лателюкс” та Резорцин-формалінова паста Разом І та ІІ відвідування</t>
  </si>
  <si>
    <t>Лікування пульпіту постійного зуба (з відновленням зруйнованої коронки за допомогою анкерних штифтів) та світлополімерного матеріалу, одноканальний постійний зуб (уніцем, агдезів,протравка, ендогель, )  з “Лателюкс” та Форадент Разом І та ІІ відвідування</t>
  </si>
  <si>
    <t>Лікування пульпіту постійного зуба (з відновленням зруйнованої коронки за допомогою анкерних штифтів) та світлополімерного матеріалу, одноканальний постійний зуб (уніцем, агдезів,протравка, ендогель, )  з “Лателюкс” та Кальцевіт Разом І та ІІ відвідування</t>
  </si>
  <si>
    <t>Лікування пульпіту постійного зуба (з відновленням зруйнованої коронки за допомогою анкерних штифтів) та світлополімерного матеріалу, одноканальний постійний зуб (уніцем, агдезів,протравка, ендогель, )  з “Denfill”  та Резорцин-формалінова паста Разом І та ІІ відвідування</t>
  </si>
  <si>
    <t>Лікування пульпіту постійного зуба (з відновленням зруйнованої коронки за допомогою анкерних штифтів) та світлополімерного матеріалу, одноканальний постійний зуб (уніцем, агдезів,протравка, ендогель, )  з “Denfill” та Форадент Разом І та ІІ відвідування</t>
  </si>
  <si>
    <t>Лікування пульпіту постійного зуба (з відновленням зруйнованої коронки за допомогою анкерних штифтів) та світлополімерного матеріалу, одноканальний постійний зуб (уніцем, агдезів,протравка, ендогель, )  з “Denfill” та Кальцевіт Разом І та ІІ відвідування</t>
  </si>
  <si>
    <t>Лікування пульпіту постійного зуба (з відновленням зруйнованої коронки за допомогою анкерних штифтів) та світлополімерного матеріалу, одноканальний постійний зуб (уніцем, агдезів,протравка, ендогель, )  з “Gradia”  та Резорцин-формалінова паста Разом І та ІІ відвідування</t>
  </si>
  <si>
    <t>Лікування пульпіту постійного зуба (з відновленням зруйнованої коронки за допомогою анкерних штифтів) та світлополімерного матеріалу, одноканальний постійний зуб (уніцем, агдезів,протравка, ендогель, )  з “Gradia” та Форадент Разом І та ІІ відвідування</t>
  </si>
  <si>
    <t>Лікування пульпіту постійного зуба (з відновленням зруйнованої коронки за допомогою анкерних штифтів) та світлополімерного матеріалу, одноканальний постійний зуб (уніцем, агдезів,протравка, ендогель, )  з “Gradia” та Кальцевіт Разом І та ІІ відвідування</t>
  </si>
  <si>
    <t>Лікування пульпіту постійного зуба (з відновленням зруйнованої коронки за допомогою анкерних штифтів) та світлополімерного матеріалу, двоканальний постійний зуб (уніцем, агдезів,протравка, ендогель, )  з “Лателюкс” та Резорцин-формалінова паста Разом І та ІІ відвідування</t>
  </si>
  <si>
    <t>Лікування пульпіту постійного зуба (з відновленням зруйнованої коронки за допомогою анкерних штифтів) та світлополімерного матеріалу, двоканальний постійний зуб (уніцем, агдезів,протравка, ендогель, )  з “Лателюкс” та Форадент Разом І та ІІ відвідування</t>
  </si>
  <si>
    <t>Лікування пульпіту постійного зуба (з відновленням зруйнованої коронки за допомогою анкерних штифтів) та світлополімерного матеріалу, двоканальний постійний зуб (уніцем, агдезів,протравка, ендогель, )  з “Лателюкс” та Кальцевіт Разом І та ІІ відвідування</t>
  </si>
  <si>
    <t>Лікування пульпіту постійного зуба (з відновленням зруйнованої коронки за допомогою анкерних штифтів) та світлополімерного матеріалу, двоканальний постійний зуб (уніцем, агдезів,протравка, ендогель, )  з “Denfill”  та Резорцин-формалінова паста Разом І та ІІ відвідування</t>
  </si>
  <si>
    <t>Лікування пульпіту постійного зуба (з відновленням зруйнованої коронки за допомогою анкерних штифтів) та світлополімерного матеріалу, двоканальний постійний зуб (уніцем, агдезів,протравка, ендогель, )  з “Denfill” та Форадент Разом І та ІІ відвідування</t>
  </si>
  <si>
    <t>Лікування пульпіту постійного зуба (з відновленням зруйнованої коронки за допомогою анкерних штифтів) та світлополімерного матеріалу, двоканальний постійний зуб (уніцем, агдезів,протравка, ендогель, )  з “Denfill” та Кальцевіт Разом І та ІІ відвідування</t>
  </si>
  <si>
    <t>Лікування пульпіту постійного зуба (з відновленням зруйнованої коронки за допомогою анкерних штифтів) та світлополімерного матеріалу, двоканальний постійний зуб (уніцем, агдезів,протравка, ендогель, )  з “Gradia”  та Резорцин-формалінова паста Разом І та ІІ відвідування</t>
  </si>
  <si>
    <t>Лікування пульпіту постійного зуба (з відновленням зруйнованої коронки за допомогою анкерних штифтів) та світлополімерного матеріалу, двоканальний постійний зуб (уніцем, агдезів,протравка, ендогель, )  з “Gradia” та Форадент Разом І та ІІ відвідування</t>
  </si>
  <si>
    <t>Лікування пульпіту постійного зуба (з відновленням зруйнованої коронки за допомогою анкерних штифтів) та світлополімерного матеріалу, двоканальний постійний зуб (уніцем, агдезів,протравка, ендогель, )  з “Gradia” та Кальцевіт Разом І та ІІ відвідування</t>
  </si>
  <si>
    <t>Лікування пульпіту постійного зуба (з відновленням зруйнованої коронки за допомогою анкерних штифтів) та світлополімерного матеріалу, триканальний постійний зуб (уніцем, агдезів,протравка, ендогель, )  з “Лателюкс” та Резорцин-формалінова паста Разом І та ІІ відвідування</t>
  </si>
  <si>
    <t>Лікування пульпіту постійного зуба (з відновленням зруйнованої коронки за допомогою анкерних штифтів) та світлополімерного матеріалу, триканальний постійний зуб (уніцем, агдезів,протравка, ендогель, )  з “Лателюкс” та Форадент Разом І та ІІ відвідування</t>
  </si>
  <si>
    <t>Лікування пульпіту постійного зуба (з відновленням зруйнованої коронки за допомогою анкерних штифтів) та світлополімерного матеріалу, триканальний постійний зуб (уніцем, агдезів,протравка, ендогель, )  з “Лателюкс” та Кальцевіт Разом І та ІІ відвідування</t>
  </si>
  <si>
    <t>Лікування пульпіту постійного зуба (з відновленням зруйнованої коронки за допомогою анкерних штифтів) та світлополімерного матеріалу, триканальний постійний зуб (уніцем, агдезів,протравка, ендогель, )  з “Denfill”  та Резорцин-формалінова паста Разом І та ІІ відвідування</t>
  </si>
  <si>
    <t>Лікування пульпіту постійного зуба (з відновленням зруйнованої коронки за допомогою анкерних штифтів) та світлополімерного матеріалу, триканальний постійний зуб (уніцем, агдезів,протравка, ендогель, )  з “Denfill” та Форадент Разом І та ІІ відвідування</t>
  </si>
  <si>
    <t>Лікування пульпіту постійного зуба (з відновленням зруйнованої коронки за допомогою анкерних штифтів) та світлополімерного матеріалу, триканальний постійний зуб (уніцем, агдезів,протравка, ендогель, )  з “Denfill” та Кальцевіт Разом І та ІІ відвідування</t>
  </si>
  <si>
    <t>Лікування пульпіту постійного зуба (з відновленням зруйнованої коронки за допомогою анкерних штифтів) та світлополімерного матеріалу, триканальний постійний зуб (уніцем, агдезів,протравка, ендогель, )  з “Gradia”  та Резорцин-формалінова паста Разом І та ІІ відвідування</t>
  </si>
  <si>
    <t>Лікування пульпіту постійного зуба (з відновленням зруйнованої коронки за допомогою анкерних штифтів) та світлополімерного матеріалу, триканальний постійний зуб (уніцем, агдезів,протравка, ендогель, )  з “Gradia” та Форадент Разом І та ІІ відвідування</t>
  </si>
  <si>
    <t>Лікування пульпіту постійного зуба (з відновленням зруйнованої коронки за допомогою анкерних штифтів) та світлополімерного матеріалу, триканальний постійний зуб (уніцем, агдезів,протравка, ендогель, )  з “Gradia” та Кальцевіт Разом І та ІІ відвідування</t>
  </si>
  <si>
    <t>Лікування пульпіту молочного зуба з накладанням  світлополімерної  пломби з застосуванням екстирпації пульпи, одноканальний молочний  зуб (уніцем, агдезів,протравка)  з Кальцевіт та “Denfill”   Разом І та ІІ відвідування</t>
  </si>
  <si>
    <t>Лікування пульпіту молочного зуба з накладанням  світлополімерної  пломби з застосуванням екстирпації пульпи, одноканальний молочний  зуб (уніцем, агдезів,протравка)  з Кальцевіт та “Gradia”  Разом І та ІІ відвідування</t>
  </si>
  <si>
    <t>Лікування пульпіту молочного зуба з накладанням  світлополімерної  пломби з застосуванням екстирпації пульпи, двоканальний молочний  зуб (уніцем, агдезів,протравка)  з Кальцевіт та “Denfill”   Разом І та ІІ відвідування</t>
  </si>
  <si>
    <t>Лікування пульпіту молочного зуба з накладанням  світлополімерної  пломби з застосуванням екстирпації пульпи, двоканальний молочний  зуб (уніцем, агдезів,протравка)  з Кальцевіт та “Gradia”  Разом І та ІІ відвідування</t>
  </si>
  <si>
    <t>Лікування пульпіту молочного зуба з накладанням  світлополімерної  пломби з застосуванням екстирпації пульпи, триканальний молочний  зуб (уніцем, агдезів,протравка)  з Кальцевіт та “Denfill”   Разом І та ІІ відвідування</t>
  </si>
  <si>
    <t>Лікування пульпіту молочного зуба з накладанням  світлополімерної  пломби з застосуванням екстирпації пульпи,триканальний молочний  зуб (уніцем, агдезів,протравка)  з Кальцевіт та “Gradia”  Разом І та ІІ відвідування</t>
  </si>
  <si>
    <t>Лікування пульпіту молочного зуба з накладанням  світлополімерної  пломби з застосуванням пульпотомії незалежно від кількості каналів (уніцем, агдезів,протравка)  з Резорцин-формаліновою пастою  та “Denfill”   Разом І та ІІ відвідування</t>
  </si>
  <si>
    <t>Лікування пульпіту молочного зуба з накладанням  світлополімерної  пломби з застосуванням пульпотомії незалежно від кількості каналів (уніцем, агдезів,протравка)  з Резорцин-формаліновою пастою  та “Gradia”  Разом І та ІІ відвідування</t>
  </si>
  <si>
    <t>Лікування пульпіту молочного зуба з накладанням  світлополімерної  пломби з застосуванням пульпотомії незалежно від кількості каналів (уніцем, агдезів,протравка)  з Форадент  та “Denfill”   Разом І та ІІ відвідування</t>
  </si>
  <si>
    <t>Лікування пульпіту молочного зуба з накладанням  світлополімерної  пломби з застосуванням пульпотомії незалежно від кількості каналів (уніцем, агдезів,протравка)  з Форадент  та “Gradia”  Разом І та ІІ відвідування</t>
  </si>
  <si>
    <t>Розпломбування кореневого каналу зуба, запломбованого пастою, що полімеризується або цементом (темполат)</t>
  </si>
  <si>
    <t>Накладання лікувальної пов’язки (з темполат)</t>
  </si>
  <si>
    <t>Медикаментозна та інструментальна обробка одного каналу зуба (з темполат)</t>
  </si>
  <si>
    <t>Механічне та хімічне розширення облітерованого каналу зуба (з темполат та ендогель)</t>
  </si>
  <si>
    <t>Лікування періодонтиту одноканального зуба з накладанням пломби з світлополімерного матеріалу ІІ відвідування (Ендогель, Хімотрипсин, «Темполат») з Цинк –евгенолова паста</t>
  </si>
  <si>
    <t>Лікування періодонтиту одноканального зуба з накладанням пломби з світлополімерного матеріалу ІІ відвідування (Ендогель, Хімотрипсин, «Темполат») з Форедент</t>
  </si>
  <si>
    <t>Лікування періодонтиту одноканального зуба з накладанням пломби з світлополімерного матеріалу ІІ відвідування (Ендогель, Хімотрипсин, «Темполат») з Кальцевіт</t>
  </si>
  <si>
    <t>Лікування періодонтиту двоканального зуба з накладанням пломби з світлополімерного матеріалу ІІ відвідування (Ендогель, Хімотрипсин, «Темполат») з Цинк –евгенолова паста</t>
  </si>
  <si>
    <t>Лікування періодонтиту двоканального зуба з накладанням пломби з світлополімерного матеріалу ІІ відвідування (Ендогель, Хімотрипсин, «Темполат») з Форедент</t>
  </si>
  <si>
    <t>Лікування періодонтиту двоканального зуба з накладанням пломби з світлополімерного матеріалу ІІ відвідування (Ендогель, Хімотрипсин, «Темполат») з Кальцевіт</t>
  </si>
  <si>
    <t>Лікування періодонтиту триканального зуба з накладанням пломби з світлополімерного матеріалу ІІ відвідування (Ендогель, Хімотрипсин, «Темполат») з Цинк –евгенолова паста</t>
  </si>
  <si>
    <t>Лікування періодонтиту триканального зуба з накладанням пломби з світлополімерного матеріалу ІІ відвідування (Ендогель, Хімотрипсин, «Темполат») з Форедент</t>
  </si>
  <si>
    <t>Лікування періодонтиту триканального зуба з накладанням пломби з світлополімерного матеріалу ІІ відвідування (Ендогель, Хімотрипсин, «Темполат») з Кальцевіт</t>
  </si>
  <si>
    <t>Лікування періодонтитуодноканального зуба з накладанням пломби з світлополімерного матеріалу ІІІ відвідування (Протравка ,Адгезив,«Іонозід»,«Gradia Direct»)</t>
  </si>
  <si>
    <t>Лікування періодонтиту двоканального зуба з накладанням пломби з світлополімерного матеріалу ІІІ відвідування (Протравка ,Адгезив,«Іонозід»,“Denfill”)</t>
  </si>
  <si>
    <t>Лікування періодонтиту двоканального зуба з накладанням пломби з світлополімерного матеріалу ІІІ відвідування (Протравка ,Адгезив,«Іонозід»,«Gradia Direct»)</t>
  </si>
  <si>
    <t>Лікування періодонтиту триканального зуба з накладанням пломби з світлополімерного матеріалу ІІІ відвідування (Протравка ,Адгезив,«Іонозід»,“Denfill”)</t>
  </si>
  <si>
    <t>Лікування періодонтиту триканального зуба з накладанням пломби з світлополімерного матеріалу ІІІ відвідування (Протравка ,Адгезив,«Іонозід»,«Gradia Direct»)</t>
  </si>
  <si>
    <t>Лікування періодонтиту одного постійного зуба (з відновленням зруйнованої коронки за допомогою анкерних штифтів) та світлополімерного матеріалу</t>
  </si>
  <si>
    <t xml:space="preserve">Разом  І, ІІ, ІІІ відвідування. Лікування періодонтиту одного зуба з накладанням пломби з світлополімерного матеріалу </t>
  </si>
  <si>
    <t>Лікування періодонтиту одного зуба з накладанням пломби з світлополімерного матеріалу (одноканальний зуб) разом  І, ІІ, ІІІ відвідування (ендогель, протравка, агдезив, Лателюкс, Іонозід) з Цинк –евгеноловою пастою</t>
  </si>
  <si>
    <t>Лікування періодонтиту одного зуба з накладанням пломби з світлополімерного матеріалу (одноканальний зуб) разом  І, ІІ, ІІІ відвідування ( ендогель, протравка, агдезив, Лателюкс, Іонозід) з Форадентом</t>
  </si>
  <si>
    <t>Лікування періодонтиту одного зуба з накладанням пломби з світлополімерного матеріалу (одноканальний зуб) разом  І, ІІ, ІІІ відвідування ( ендогель, протравка, агдезив, Лателюкс, Іонозід) з Кальцевітом</t>
  </si>
  <si>
    <t>Лікування періодонтиту одного зуба з накладанням пломби з світлополімерного матеріалу (одноканальний зуб) разом  І, ІІ, ІІІ відвідування (ендогель, протравка, агдезив, “Denfill”, Іонозід) з Цинк –евгеноловою пастою</t>
  </si>
  <si>
    <t>Лікування періодонтиту одного зуба з накладанням пломби з світлополімерного матеріалу (одноканальний зуб) разом  І, ІІ, ІІІ відвідування (ендогель, протравка, агдезив, “Denfill”, Іонозід) з Форадентом</t>
  </si>
  <si>
    <t>Лікування періодонтиту одного зуба з накладанням пломби з світлополімерного матеріалу (одноканальний зуб) разом  І, ІІ, ІІІ відвідування (ендогель, протравка, агдезив, “Denfill”, Іонозід) з Кальцевітом</t>
  </si>
  <si>
    <t>Лікування періодонтиту одного зуба з накладанням пломби з світлополімерного матеріалу (одноканальний зуб) разом  І, ІІ, ІІІ відвідування (ендогель, протравка, агдезив, «Gradia Direct»”, Іонозід) з Цинк –евгеноловою пастою</t>
  </si>
  <si>
    <t>Лікування періодонтиту одного зуба з накладанням пломби з світлополімерного матеріалу (одноканальний зуб) разом  І, ІІ, ІІІ відвідування (ендогель, протравка, агдезив, «Gradia Direct»”, Іонозід)  з Форадентом</t>
  </si>
  <si>
    <t>Лікування періодонтиту одного зуба з накладанням пломби з світлополімерного матеріалу (одноканальний зуб) разом  І, ІІ, ІІІ відвідування (ендогель, протравка, агдезив, «Gradia Direct»”, Іонозід)  з Кальцевітом</t>
  </si>
  <si>
    <t>Лікування періодонтиту одного зуба з накладанням пломби з світлополімерного матеріалу (двоканальний зуб) разом  І, ІІ, ІІІ відвідування (ендогель, протравка, агдезив, Лателюкс, Іонозід) з Цинк –евгеноловою пастою</t>
  </si>
  <si>
    <t>Лікування періодонтиту одного зуба з накладанням пломби з світлополімерного матеріалу (двоканальний зуб) разом  І, ІІ, ІІІ відвідування ( ендогель, протравка, агдезив, Лателюкс, Іонозід) з Форадентом</t>
  </si>
  <si>
    <t>Лікування періодонтиту одного зуба з накладанням пломби з світлополімерного матеріалу (двоканальний зуб) разом  І, ІІ, ІІІ відвідування ( ендогель, протравка, агдезив, Лателюкс, Іонозід) з Кальцевітом</t>
  </si>
  <si>
    <t>Лікування періодонтиту одного зуба з накладанням пломби з світлополімерного матеріалу (двоканальний зуб) разом  І, ІІ, ІІІ відвідування (ендогель, протравка, агдезив, “Denfill”, Іонозід) з Цинк –евгеноловою пастою</t>
  </si>
  <si>
    <t>Лікування періодонтиту одного зуба з накладанням пломби з світлополімерного матеріалу (двоканальний зуб) разом  І, ІІ, ІІІ відвідування (ендогель, протравка, агдезив, “Denfill”, Іонозід) з Форадентом</t>
  </si>
  <si>
    <t>Лікування періодонтиту одного зуба з накладанням пломби з світлополімерного матеріалу (двоканальний зуб) разом  І, ІІ, ІІІ відвідування (ендогель, протравка, агдезив, “Denfill”, Іонозід) з Кальцевітом</t>
  </si>
  <si>
    <t>Лікування періодонтиту одного зуба з накладанням пломби з світлополімерного матеріалу (двоканальний зуб) разом  І, ІІ, ІІІ відвідування (ендогель, протравка, агдезив, «Gradia Direct»”, Іонозід) з Цинк –евгеноловою пастою</t>
  </si>
  <si>
    <t>Лікування періодонтиту одного зуба з накладанням пломби з світлополімерного матеріалу (двоканальний зуб) разом  І, ІІ, ІІІ відвідування (ендогель, протравка, агдезив, «Gradia Direct»”, Іонозід)  з Форадентом</t>
  </si>
  <si>
    <t>Лікування періодонтиту одного зуба з накладанням пломби з світлополімерного матеріалу (двоканальний зуб) разом  І, ІІ, ІІІ відвідування (ендогель, протравка, агдезив, «Gradia Direct»”, Іонозід)  з Кальцевітом</t>
  </si>
  <si>
    <t>Лікування періодонтиту одного зуба з накладанням пломби з світлополімерного матеріалу (триканальний зуб) разом  І, ІІ, ІІІ відвідування (ендогель, протравка, агдезив, Лателюкс, Іонозід) з Цинк –евгеноловою пастою</t>
  </si>
  <si>
    <t>Лікування періодонтиту одного зуба з накладанням пломби з світлополімерного матеріалу (триканальний зуб) разом  І, ІІ, ІІІ відвідування ( ендогель, протравка, агдезив, Лателюкс, Іонозід) з Форадентом</t>
  </si>
  <si>
    <t>Лікування періодонтиту одного зуба з накладанням пломби з світлополімерного матеріалу (триканальний зуб) разом  І, ІІ, ІІІ відвідування ( ендогель, протравка, агдезив, Лателюкс, Іонозід) з Кальцевітом</t>
  </si>
  <si>
    <t>Лікування періодонтиту одного зуба з накладанням пломби з світлополімерного матеріалу (триканальний зуб) разом  І, ІІ, ІІІ відвідування (ендогель, протравка, агдезив, “Denfill”, Іонозід) з Цинк –евгеноловою пастою</t>
  </si>
  <si>
    <t>Лікування періодонтиту одного зуба з накладанням пломби з світлополімерного матеріалу (триканальний зуб) разом  І, ІІ, ІІІ відвідування (ендогель, протравка, агдезив, “Denfill”, Іонозід) з Форадентом</t>
  </si>
  <si>
    <t>Лікування періодонтиту одного зуба з накладанням пломби з світлополімерного матеріалу (триканальний зуб) разом  І, ІІ, ІІІ відвідування (ендогель, протравка, агдезив, “Denfill”, Іонозід) з Кальцевітом</t>
  </si>
  <si>
    <t>Лікування періодонтиту одного зуба з накладанням пломби з світлополімерного матеріалу (триканальний зуб) разом  І, ІІ, ІІІ відвідування (ендогель, протравка, агдезив, «Gradia Direct»”, Іонозід) з Цинк –евгеноловою пастою</t>
  </si>
  <si>
    <t>Лікування періодонтиту одного зуба з накладанням пломби з світлополімерного матеріалу (триканальний зуб) разом  І, ІІ, ІІІ відвідування (ендогель, протравка, агдезив, «Gradia Direct»”, Іонозід)  з Форадентом</t>
  </si>
  <si>
    <t>Лікування періодонтиту одного зуба з накладанням пломби з світлополімерного матеріалу (триканальний зуб) разом  І, ІІ, ІІІ відвідування (ендогель, протравка, агдезив, «Gradia Direct»”, Іонозід)  з Кальцевітом</t>
  </si>
  <si>
    <t>Лікування періодонтиту одного постійного зуба (з відновленням зруйнованої коронки за допомогою анкерних штифтів) та світлополімерного матеріалу (одноканальний зуб) разом  І, ІІ, ІІІ відвідування (ендогель, протравка, агдезив, Лателюкс, Іонозід) з Цинк –евгеноловою пастою</t>
  </si>
  <si>
    <t>Лікування періодонтиту одного постійного зуба (з відновленням зруйнованої коронки за допомогою анкерних штифтів) та світлополімерного матеріалу (одноканальний зуб) разом  І, ІІ, ІІІ відвідування ( ендогель, протравка, агдезив, Лателюкс, Іонозід) з Форадентом</t>
  </si>
  <si>
    <t>Лікування періодонтиту одного постійного зуба (з відновленням зруйнованої коронки за допомогою анкерних штифтів) та світлополімерного матеріалу (одноканальний зуб) разом  І, ІІ, ІІІ відвідування ( ендогель, протравка, агдезив, Лателюкс, Іонозід) з Кальцевітом</t>
  </si>
  <si>
    <t>Лікування періодонтиту одного постійного зуба (з відновленням зруйнованої коронки за допомогою анкерних штифтів) та світлополімерного матеріалу (одноканальний зуб) разом  І, ІІ, ІІІ відвідування (ендогель, протравка, агдезив, “Denfill”, Іонозід) з Цинк –евгеноловою пастою</t>
  </si>
  <si>
    <t>Лікування періодонтиту одного постійного зуба (з відновленням зруйнованої коронки за допомогою анкерних штифтів) та світлополімерного матеріалу (одноканальний зуб) разом  І, ІІ, ІІІ відвідування (ендогель, протравка, агдезив, “Denfill”, Іонозід) з Форадентом</t>
  </si>
  <si>
    <t>Лікування періодонтиту одного постійного зуба (з відновленням зруйнованої коронки за допомогою анкерних штифтів) та світлополімерного матеріалу (одноканальний зуб) разом  І, ІІ, ІІІ відвідування (ендогель, протравка, агдезив, “Denfill”, Іонозід) з Кальцевітом</t>
  </si>
  <si>
    <t>Лікування періодонтиту одного постійного зуба (з відновленням зруйнованої коронки за допомогою анкерних штифтів) та світлополімерного матеріалу(одноканальний зуб) разом  І, ІІ, ІІІ відвідування (ендогель, протравка, агдезив, «Gradia Direct»”, Іонозід) з Цинк –евгеноловою пастою</t>
  </si>
  <si>
    <t>Лікування періодонтиту одного постійного зуба (з відновленням зруйнованої коронки за допомогою анкерних штифтів) та світлополімерного матеріалу (одноканальний зуб) разом  І, ІІ, ІІІ відвідування (ендогель, протравка, агдезив, «Gradia Direct»”, Іонозід)  з Форадентом</t>
  </si>
  <si>
    <t>Лікування періодонтиту одного постійного зуба (з відновленням зруйнованої коронки за допомогою анкерних штифтів) та світлополімерного матеріалу (одноканальний зуб) разом  І, ІІ, ІІІ відвідування (ендогель, протравка, агдезив, «Gradia Direct»”, Іонозід)  з Кальцевітом</t>
  </si>
  <si>
    <t>Лікування періодонтиту одного постійного зуба (з відновленням зруйнованої коронки за допомогою анкерних штифтів) та світлополімерного матеріалу (двоканальний зуб) разом  І, ІІ, ІІІ відвідування (ендогель, протравка, агдезив, Лателюкс, Іонозід) з Цинк –евгеноловою пастою</t>
  </si>
  <si>
    <t>Лікування періодонтиту одного постійного зуба (з відновленням зруйнованої коронки за допомогою анкерних штифтів) та світлополімерного матеріалу (двоканальний зуб) разом  І, ІІ, ІІІ відвідування ( ендогель, протравка, агдезив, Лателюкс, Іонозід) з Форадентом</t>
  </si>
  <si>
    <t>Лікування періодонтиту одного постійного зуба (з відновленням зруйнованої коронки за допомогою анкерних штифтів) та світлополімерного матеріалу(двоканальний зуб) разом  І, ІІ, ІІІ відвідування ( ендогель, протравка, агдезив, Лателюкс, Іонозід) з Кальцевітом</t>
  </si>
  <si>
    <t>Лікування періодонтиту одного постійного зуба (з відновленням зруйнованої коронки за допомогою анкерних штифтів) та світлополімерного матеріалу (двоканальний зуб) разом  І, ІІ, ІІІ відвідування (ендогель, протравка, агдезив, “Denfill”, Іонозід) з Цинк –евгеноловою пастою</t>
  </si>
  <si>
    <t>Лікування періодонтиту одного постійного зуба (з відновленням зруйнованої коронки за допомогою анкерних штифтів) та світлополімерного матеріалу (двоканальний зуб) разом  І, ІІ, ІІІ відвідування (ендогель, протравка, агдезив, “Denfill”, Іонозід) з Форадентом</t>
  </si>
  <si>
    <t>Лікування періодонтиту одного постійного зуба (з відновленням зруйнованої коронки за допомогою анкерних штифтів) та світлополімерного матеріалу (двоканальний зуб) разом  І, ІІ, ІІІ відвідування (ендогель, протравка, агдезив, “Denfill”, Іонозід) з Кальцевітом</t>
  </si>
  <si>
    <t>Лікування періодонтиту одного постійного зуба (з відновленням зруйнованої коронки за допомогою анкерних штифтів) та світлополімерного матеріалу (двоканальний зуб) разом  І, ІІ, ІІІ відвідування (ендогель, протравка, агдезив, «Gradia Direct»”, Іонозід) з Цинк –евгеноловою пастою</t>
  </si>
  <si>
    <t>Лікування періодонтиту одного постійного зуба (з відновленням зруйнованої коронки за допомогою анкерних штифтів) та світлополімерного матеріалу (двоканальний зуб) разом  І, ІІ, ІІІ відвідування (ендогель, протравка, агдезив, «Gradia Direct»”, Іонозід)  з Форадентом</t>
  </si>
  <si>
    <t>Лікування періодонтиту одного постійного зуба (з відновленням зруйнованої коронки за допомогою анкерних штифтів) та світлополімерного матеріалу(двоканальний зуб) разом  І, ІІ, ІІІ відвідування (ендогель, протравка, агдезив, «Gradia Direct»”, Іонозід)  з Кальцевітом</t>
  </si>
  <si>
    <t>Лікування періодонтиту одного постійного зуба (з відновленням зруйнованої коронки за допомогою анкерних штифтів) та світлополімерного матеріалу (триканальний зуб) разом  І, ІІ, ІІІ відвідування (ендогель, протравка, агдезив, Лателюкс, Іонозід) з Цинк –евгеноловою пастою</t>
  </si>
  <si>
    <t>Лікування періодонтиту одного постійного зуба (з відновленням зруйнованої коронки за допомогою анкерних штифтів) та світлополімерного матеріалу (триканальний зуб) разом  І, ІІ, ІІІ відвідування ( ендогель, протравка, агдезив, Лателюкс, Іонозід) з Форадентом</t>
  </si>
  <si>
    <t>Лікування періодонтиту одного постійного зуба (з відновленням зруйнованої коронки за допомогою анкерних штифтів) та світлополімерного матеріалу (триканальний зуб) разом  І, ІІ, ІІІ відвідування ( ендогель, протравка, агдезив, Лателюкс, Іонозід) з Кальцевітом</t>
  </si>
  <si>
    <t>Лікування періодонтиту одного постійного зуба (з відновленням зруйнованої коронки за допомогою анкерних штифтів) та світлополімерного матеріалу (триканальний зуб) разом  І, ІІ, ІІІ відвідування (ендогель, протравка, агдезив, “Denfill”, Іонозід) з Цинк –евгеноловою пастою</t>
  </si>
  <si>
    <t>Лікування періодонтиту одного постійного зуба (з відновленням зруйнованої коронки за допомогою анкерних штифтів) та світлополімерного матеріалу (триканальний зуб) разом  І, ІІ, ІІІ відвідування (ендогель, протравка, агдезив, “Denfill”, Іонозід) з Форадентом</t>
  </si>
  <si>
    <t>Лікування періодонтиту одного постійного зуба (з відновленням зруйнованої коронки за допомогою анкерних штифтів) та світлополімерного матеріалу (триканальний зуб) разом  І, ІІ, ІІІ відвідування (ендогель, протравка, агдезив, “Denfill”, Іонозід) з Кальцевітом</t>
  </si>
  <si>
    <t>Лікування періодонтиту одного постійного зуба (з відновленням зруйнованої коронки за допомогою анкерних штифтів) та світлополімерного матеріалу (триканальний зуб) разом  І, ІІ, ІІІ відвідування (ендогель, протравка, агдезив, «Gradia Direct»”, Іонозід) з Цинк –евгеноловою пастою</t>
  </si>
  <si>
    <t>Лікування періодонтиту одного постійного зуба (з відновленням зруйнованої коронки за допомогою анкерних штифтів) та світлополімерного матеріалу (триканальний зуб) разом  І, ІІ, ІІІ відвідування (ендогель, протравка, агдезив, «Gradia Direct»”, Іонозід)  з Форадентом</t>
  </si>
  <si>
    <t>Лікування періодонтиту одного постійного зуба (з відновленням зруйнованої коронки за допомогою анкерних штифтів) та світлополімерного матеріалу (триканальний зуб) разом  І, ІІ, ІІІ відвідування (ендогель, протравка, агдезив, «Gradia Direct»”, Іонозід)  з Кальцевітом</t>
  </si>
  <si>
    <t>Накладання лікувальної пов’язки (темполат)</t>
  </si>
  <si>
    <t>Видалення тимчасової пломби</t>
  </si>
  <si>
    <t>Медикаментозна та інструментальна обробка одного каналу зуба (темполат)</t>
  </si>
  <si>
    <t>Лікування одноканального постійного зуба ІІ відвідуванння з відновленням зруйнованої коронки за допомогою анкерних штифтів та світлополімерного матеріалу (темполат, ендогель) Форедент</t>
  </si>
  <si>
    <t>Лікування одноканального постійного зуба ІІ відвідуванння з відновленням зруйнованої коронки за допомогою анкерних штифтів та світлополімерного матеріалу (темполат, ендогель) Резорцин-формалінова паста</t>
  </si>
  <si>
    <t>Лікування одноканального постійного зуба ІІ відвідуванння з відновленням зруйнованої коронки за допомогою анкерних штифтів та світлополімерного матеріалу (темполат, ендогель) Кальцевіт</t>
  </si>
  <si>
    <t>Лікування двоканального постійного зуба ІІ відвідуванння з відновленням зруйнованої коронки за допомогою анкерних штифтів та світлополімерного матеріалу (темполат, ендогель) Форедент</t>
  </si>
  <si>
    <t>Лікування двоканального постійного зуба ІІ відвідуванння з відновленням зруйнованої коронки за допомогою анкерних штифтів та світлополімерного матеріалу (темполат, ендогель) Резорцин-формалінова паста</t>
  </si>
  <si>
    <t>Лікування двоканального постійного зуба ІІ відвідуванння з відновленням зруйнованої коронки за допомогою анкерних штифтів та світлополімерного матеріалу (темполат, ендогель) Кальцевіт</t>
  </si>
  <si>
    <t>Лікування триканального постійного зуба ІІ відвідуванння з відновленням зруйнованої коронки за допомогою анкерних штифтів та світлополімерного матеріалу (темполат, ендогель) Форедент</t>
  </si>
  <si>
    <t>Лікування триканального постійного зуба ІІ відвідуванння з відновленням зруйнованої коронки за допомогою анкерних штифтів та світлополімерного матеріалу (темполат, ендогель) Резорцин-формалінова паста</t>
  </si>
  <si>
    <t>Лікування триканального постійного зуба ІІ відвідуванння з відновленням зруйнованої коронки за допомогою анкерних штифтів та світлополімерного матеріалу (темполат, ендогель) Кальцевіт</t>
  </si>
  <si>
    <t>Лікування одноканального постійного зуба ІІІ відвідуванння з відновленням зруйнованої коронки за допомогою анкерних штифтів та світлополімерного матеріалу (протравка,агдезив,уніцем) “Denfill”</t>
  </si>
  <si>
    <t>Лікування одноканального постійного зуба ІІІ відвідуванння з відновленням зруйнованої коронки за допомогою анкерних штифтів та світлополімерного матеріалу (протравка,агдезив,уніцем)“Gradia Direct”</t>
  </si>
  <si>
    <t>Лікування двоканального чи трьоканального постійного зуба ІІІ відвідуванння з відновленням зруйнованої коронки за допомогою анкерних штифтів та світлополімерного матеріалу (протравка,агдезив,уніцем) “Denfill”</t>
  </si>
  <si>
    <t>Лікування двоканального чи трьоканального постійного зуба ІІІ відвідуванння з відновленням зруйнованої коронки за допомогою анкерних штифтів та світлополімерного матеріалу (протравка,агдезив,уніцем)“Gradia Direct”</t>
  </si>
  <si>
    <t>Лікування періодонтиту одного постійного зуба  з відновленням зруйнованої коронки за допомогою анкерних штифтів та світлополімерного матеріалу (реставрація). Одноканальний зуб. Лікування в одне відвідуванння (ендогель, агдезив, протравка, уніцем) Лателюкс та Форедент</t>
  </si>
  <si>
    <t>Лікування періодонтиту одного постійного зуба  з відновленням зруйнованої коронки за допомогою анкерних штифтів та світлополімерного матеріалу (реставрація). Одноканальний зуб. Лікування в одне відвідуванння (ендогель, агдезив, протравка, уніцем) Лателюкс та Резорцин-формалінова паста</t>
  </si>
  <si>
    <t>Лікування періодонтиту одного постійного зуба  з відновленням зруйнованої коронки за допомогою анкерних штифтів та світлополімерного матеріалу (реставрація). Одноканальний зуб. Лікування в одне відвідуванння (ендогель, агдезив, протравка, уніцем) Лателюкс та Кальцевіт</t>
  </si>
  <si>
    <t>Лікування періодонтиту одного постійного зуба  з відновленням зруйнованої коронки за допомогою анкерних штифтів та світлополімерного матеріалу (реставрація). Одноканальний зуб. Лікування в одне відвідуванння (ендогель, агдезив, протравка, уніцем) “Denfill” та Цинк –евгенолова паста</t>
  </si>
  <si>
    <t>Лікування періодонтиту одного постійного зуба  з відновленням зруйнованої коронки за допомогою анкерних штифтів та світлополімерного матеріалу (реставрація). Одноканальний зуб. Лікування в одне відвідуванння (ендогель, агдезив, протравка, уніцем) “Denfill” та Форедент</t>
  </si>
  <si>
    <t>Лікування періодонтиту одного постійного зуба  з відновленням зруйнованої коронки за допомогою анкерних штифтів та світлополімерного матеріалу (реставрація). Одноканальний зуб. Лікування в одне відвідуванння (ендогель, агдезив, протравка, уніцем) “Denfill”та Резорцин-формалінова паста</t>
  </si>
  <si>
    <t>Лікування періодонтиту одного постійного зуба  з відновленням зруйнованої коронки за допомогою анкерних штифтів та світлополімерного матеріалу (реставрація). Одноканальний зуб. Лікування в одне відвідуванння (ендогель, агдезив, протравка, уніцем) “Denfill” та Кальцевіт</t>
  </si>
  <si>
    <t>Лікування періодонтиту одного постійного зуба  з відновленням зруйнованої коронки за допомогою анкерних штифтів та світлополімерного матеріалу (реставрація). Одноканальний зуб. Лікування в одне відвідуванння (ендогель, агдезив, протравка, уніцем) “Gradia Direct” та Цинк –евгенолова паста</t>
  </si>
  <si>
    <t>Лікування періодонтиту одного постійного зуба  з відновленням зруйнованої коронки за допомогою анкерних штифтів та світлополімерного матеріалу (реставрація). Одноканальний зуб. Лікування в одне відвідуванння (ендогель, агдезив, протравка, уніцем) “Gradia Direct” та Форедент</t>
  </si>
  <si>
    <t>Лікування періодонтиту одного постійного зуба  з відновленням зруйнованої коронки за допомогою анкерних штифтів та світлополімерного матеріалу (реставрація). Одноканальний зуб. Лікування в одне відвідуванння (ендогель, агдезив, протравка, уніцем)“Gradia Direct” та Резорцин-формалінова паста</t>
  </si>
  <si>
    <t>Лікування періодонтиту одного постійного зуба  з відновленням зруйнованої коронки за допомогою анкерних штифтів та світлополімерного матеріалу (реставрація). Одноканальний зуб. Лікування в одне відвідуванння (ендогель, агдезив, протравка, уніцем) “Gradia Direct” та Кальцевіт</t>
  </si>
  <si>
    <t>Лікування періодонтиту одного постійного зуба  з відновленням зруйнованої коронки за допомогою анкерних штифтів та світлополімерного матеріалу (реставрація). Двоканальний зуб. Лікування в одне відвідуванння (ендогель, агдезив, протравка, уніцем) Лателюкс та Форедент</t>
  </si>
  <si>
    <t>Лікування періодонтиту одного постійного зуба  з відновленням зруйнованої коронки за допомогою анкерних штифтів та світлополімерного матеріалу (реставрація). Двоканальний зуб. Лікування в одне відвідуванння (ендогель, агдезив, протравка, уніцем) Лателюкс та Резорцин-формалінова паста</t>
  </si>
  <si>
    <t>Лікування періодонтиту одного постійного зуба  з відновленням зруйнованої коронки за допомогою анкерних штифтів та світлополімерного матеріалу (реставрація). Двоканальний зуб. Лікування в одне відвідуванння (ендогель, агдезив, протравка, уніцем) Лателюкс та Кальцевіт</t>
  </si>
  <si>
    <t>Лікування періодонтиту одного постійного зуба  з відновленням зруйнованої коронки за допомогою анкерних штифтів та світлополімерного матеріалу (реставрація). Двоканальний зуб. Лікування в одне відвідуванння (ендогель, агдезив, протравка, уніцем) “Denfill” та Цинк –евгенолова паста</t>
  </si>
  <si>
    <t>Лікування періодонтиту одного постійного зуба  з відновленням зруйнованої коронки за допомогою анкерних штифтів та світлополімерного матеріалу (реставрація). Двоканальний зуб. Лікування в одне відвідуванння (ендогель, агдезив, протравка, уніцем) “Denfill” та Форедент</t>
  </si>
  <si>
    <t>Лікування періодонтиту одного постійного зуба  з відновленням зруйнованої коронки за допомогою анкерних штифтів та світлополімерного матеріалу (реставрація). Двоканальний зуб. Лікування в одне відвідуванння (ендогель, агдезив, протравка, уніцем) “Denfill”та Резорцин-формалінова паста</t>
  </si>
  <si>
    <t>Лікування періодонтиту одного постійного зуба  з відновленням зруйнованої коронки за допомогою анкерних штифтів та світлополімерного матеріалу (реставрація). Двоканальний зуб. Лікування в одне відвідуванння (ендогель, агдезив, протравка, уніцем) “Denfill” та Кальцевіт</t>
  </si>
  <si>
    <t>Лікування періодонтиту одного постійного зуба  з відновленням зруйнованої коронки за допомогою анкерних штифтів та світлополімерного матеріалу (реставрація). Двоканальний зуб. Лікування в одне відвідуванння (ендогель, агдезив, протравка, уніцем) “Gradia Direct” та Цинк –евгенолова паста</t>
  </si>
  <si>
    <t>Лікування періодонтиту одного постійного зуба  з відновленням зруйнованої коронки за допомогою анкерних штифтів та світлополімерного матеріалу (реставрація). Двоканальний зуб. Лікування в одне відвідуванння (ендогель, агдезив, протравка, уніцем) “Gradia Direct” та Форедент</t>
  </si>
  <si>
    <t>Лікування періодонтиту одного постійного зуба  з відновленням зруйнованої коронки за допомогою анкерних штифтів та світлополімерного матеріалу (реставрація). Двоканальний зуб. Лікування в одне відвідуванння (ендогель, агдезив, протравка, уніцем)“Gradia Direct” та Резорцин-формалінова паста</t>
  </si>
  <si>
    <t>Лікування періодонтиту одного постійного зуба  з відновленням зруйнованої коронки за допомогою анкерних штифтів та світлополімерного матеріалу (реставрація). Двоканальний зуб. Лікування в одне відвідуванння (ендогель, агдезив, протравка, уніцем) “Gradia Direct” та Кальцевіт</t>
  </si>
  <si>
    <t>Лікування періодонтиту одного постійного зуба  з відновленням зруйнованої коронки за допомогою анкерних штифтів та світлополімерного матеріалу (реставрація). Триканальний зуб. Лікування в одне відвідуванння (ендогель, агдезив, протравка, уніцем) Лателюкс та Форедент</t>
  </si>
  <si>
    <t>Лікування періодонтиту одного постійного зуба  з відновленням зруйнованої коронки за допомогою анкерних штифтів та світлополімерного матеріалу (реставрація). Триканальний зуб. Лікування в одне відвідуванння (ендогель, агдезив, протравка, уніцем) Лателюкс та Резорцин-формалінова паста</t>
  </si>
  <si>
    <t>Лікування періодонтиту одного постійного зуба  з відновленням зруйнованої коронки за допомогою анкерних штифтів та світлополімерного матеріалу (реставрація). Триканальний зуб. Лікування в одне відвідуванння (ендогель, агдезив, протравка, уніцем) Лателюкс та Кальцевіт</t>
  </si>
  <si>
    <t>Лікування періодонтиту одного постійного зуба  з відновленням зруйнованої коронки за допомогою анкерних штифтів та світлополімерного матеріалу (реставрація). Триканальний зуб. Лікування в одне відвідуванння (ендогель, агдезив, протравка, уніцем) “Denfill” та Цинк –евгенолова паста</t>
  </si>
  <si>
    <t>Лікування періодонтиту одного постійного зуба  з відновленням зруйнованої коронки за допомогою анкерних штифтів та світлополімерного матеріалу (реставрація). Триканальний зуб. Лікування в одне відвідуванння (ендогель, агдезив, протравка, уніцем) “Denfill” та Форедент</t>
  </si>
  <si>
    <t>Лікування періодонтиту одного постійного зуба  з відновленням зруйнованої коронки за допомогою анкерних штифтів та світлополімерного матеріалу (реставрація). Триканальний зуб. Лікування в одне відвідуванння (ендогель, агдезив, протравка, уніцем) “Denfill”та Резорцин-формалінова паста</t>
  </si>
  <si>
    <t>Лікування періодонтиту одного постійного зуба  з відновленням зруйнованої коронки за допомогою анкерних штифтів та світлополімерного матеріалу (реставрація). Триканальний зуб. Лікування в одне відвідуванння (ендогель, агдезив, протравка, уніцем) “Denfill” та Кальцевіт</t>
  </si>
  <si>
    <t>Лікування періодонтиту одного постійного зуба  з відновленням зруйнованої коронки за допомогою анкерних штифтів та світлополімерного матеріалу (реставрація). Триканальний зуб. Лікування в одне відвідуванння (ендогель, агдезив, протравка, уніцем) “Gradia Direct” та Цинк –евгенолова паста</t>
  </si>
  <si>
    <t>Лікування періодонтиту одного постійного зуба  з відновленням зруйнованої коронки за допомогою анкерних штифтів та світлополімерного матеріалу (реставрація). Триканальний зуб. Лікування в одне відвідуванння (ендогель, агдезив, протравка, уніцем) “Gradia Direct” та Форедент</t>
  </si>
  <si>
    <t>Лікування періодонтиту одного постійного зуба  з відновленням зруйнованої коронки за допомогою анкерних штифтів та світлополімерного матеріалу (реставрація). Триканальний зуб. Лікування в одне відвідуванння (ендогель, агдезив, протравка, уніцем)“Gradia Direct” та Резорцин-формалінова паста</t>
  </si>
  <si>
    <t>Лікування періодонтиту одного постійного зуба  з відновленням зруйнованої коронки за допомогою анкерних штифтів та світлополімерного матеріалу (реставрація). Триканальний зуб. Лікування в одне відвідуванння (ендогель, агдезив, протравка, уніцем) “Gradia Direct” та Кальцевіт</t>
  </si>
  <si>
    <t>Разом  І, ІІ, ІІІ відвідування Лікування періодонтиту одного постійного зуба (з відновленням зруйнованої коронки за допомогою анкерних штифтів) та світлополімерного матеріалу</t>
  </si>
  <si>
    <t>Перебування громадян за їх бажанням у медичних закладах з поліпшеним сервісним обслуговуванням (інфекційне в-ня палата 26,1 м2)</t>
  </si>
  <si>
    <t xml:space="preserve">ВАРТІСТЬ  ПЛАТНИХ ПОСЛУГ </t>
  </si>
  <si>
    <t>у  комунальному некомерційному підприємстві Нетішинської міської ради "Спеціалізована медико санітарна частина м. Нетішин"</t>
  </si>
  <si>
    <t>Визначення методом ІФА  імуноглобуліна М СОVІD-19</t>
  </si>
  <si>
    <t>Визначення методом ІФА  імуноглобуліна G СОVІD-19</t>
  </si>
  <si>
    <t>№ 6. Накладання композитної або цементної пломби при лікуванні хронічного глибокого карієсу</t>
  </si>
  <si>
    <t xml:space="preserve">№ 5. Накладення світлополімерної пломби при хронічному глибокому карієсі
</t>
  </si>
  <si>
    <t xml:space="preserve">№ 4. Накладання  пломби з композитного матеріалу або цементу при
лікуванні  гострого глибокого карієсу
</t>
  </si>
  <si>
    <t>№ 3. Накладення світлополімерної пломби при гострому глибокому карієсі</t>
  </si>
  <si>
    <t xml:space="preserve">№ 2. Накладання композитної або цементної пломби при лікуванні поверхневого та середнього карієсу
</t>
  </si>
  <si>
    <t>№ 1. Накладення світлополімерної пломби при поверхневому та середньому карієсі</t>
  </si>
  <si>
    <t>РАЗОМ І та ІІ відвідування. Лікування пульпіту молочного зуба з накладанням світлополімерної пломби із застосуванням екстирпації пульпи</t>
  </si>
  <si>
    <t xml:space="preserve">№ 10. Невідкладна хірургічна стоматологічна амбулаторна допомога
</t>
  </si>
  <si>
    <t xml:space="preserve">№ 11. Лікування  запальних захворювань слизової оболонки порожнини рота, захворювань ясен, пародонта, губ та язика
</t>
  </si>
  <si>
    <t xml:space="preserve">№ 12. Надання невідкладної терапевтичної стоматологічної допомоги при пульпіті
</t>
  </si>
  <si>
    <t xml:space="preserve">№ 14. Надання невідкладної терапевтичної стоматологічної допомоги (гострі та загострені періодонтити)
</t>
  </si>
  <si>
    <t>Видалення зуба з викроюванням слизово-періостального клаптя, випилювання фрагмента кортикальної пластинки альвеолярного паростка</t>
  </si>
  <si>
    <t>Надання невідкладної терапевтичної стоматологічної допомоги при пульпіті</t>
  </si>
  <si>
    <t xml:space="preserve">№ 13. Надання невідкладної терапевтичної стоматологічної допомоги (хімічні опіки слизової оболонки порожнини рота, виразково-некротичний стоматит Венсана, герпетичний гінгівостоматит, багатоформна ексудативна еритема)
</t>
  </si>
  <si>
    <t xml:space="preserve">№ 8. Лікування періодонтиту з накладанням пломби з світлополімерного матеріалу
</t>
  </si>
  <si>
    <t xml:space="preserve">№ 9. Реставрація зуба світлополімерним матеріалом
</t>
  </si>
  <si>
    <t>№ 7.  Лікування пульпіту  з накладанням світлополімерної пломби</t>
  </si>
  <si>
    <t>Дослідження на COVID-19  методом полімеразної ланцюгової реакції  (ПЛР)</t>
  </si>
  <si>
    <t xml:space="preserve">Молекулярно-генетичні  дослідження </t>
  </si>
  <si>
    <t xml:space="preserve">Лікар - офтальмолог </t>
  </si>
  <si>
    <t>Визначення глюкози венозної крові</t>
  </si>
  <si>
    <t>Визначення глюкози капілярної  крові (з пальця)</t>
  </si>
  <si>
    <t>Лікар - ортопед - травматолог ІК</t>
  </si>
  <si>
    <t>Перебування громадян за їх бажанням у медичних закладах з поліпшеним сервісним обслуговуванням (акушерсько-гінекологічне в-ня палата 34,4 м2)</t>
  </si>
  <si>
    <t>Перебування громадян за їх бажанням у медичних закладах з поліпшеним сервісним обслуговуванням (акушерсько-гінекологічне в-ня палата 35,6 м2) І поверх</t>
  </si>
  <si>
    <t>Перебування громадян за їх бажанням у медичних закладах з поліпшеним сервісним обслуговуванням (акушерсько-гінекологічне в-ня палата 36,6 м2)</t>
  </si>
  <si>
    <t>ХІІ.  Ендоскопічні дослідження</t>
  </si>
  <si>
    <t xml:space="preserve">Довідка для отримання дозволу (ліцензії) на об'єкт дозвільної системи </t>
  </si>
  <si>
    <t xml:space="preserve">Попередній медичний огляд  кандидатів у водії  </t>
  </si>
  <si>
    <t>V. Офтальмологічні дослідження</t>
  </si>
  <si>
    <t>VIІІ.Утримання тіл померлих у холодильній камері</t>
  </si>
  <si>
    <t>ІХ. Перебування громадян, за їх бажанням, у медичних закладах з поліпшеним сервісним обслуговуванням</t>
  </si>
  <si>
    <t>Х. Медичні огляди певних категорій працюючих</t>
  </si>
  <si>
    <t xml:space="preserve">Визначення тромбінового часу на  гемокоагулометрі </t>
  </si>
  <si>
    <t>Медичний огляд стану здоров'я опікуна, піклувальника</t>
  </si>
  <si>
    <t>Лікар - стоматолог ВК</t>
  </si>
  <si>
    <t>Лікар акушер-гінеколог ВК</t>
  </si>
  <si>
    <t xml:space="preserve">Бальнеологічні процедури </t>
  </si>
  <si>
    <t>Бальнеотерапія</t>
  </si>
  <si>
    <t>Загальний аналіз сечі  + мікроскопія</t>
  </si>
  <si>
    <t>"ПАКЕТ №1"</t>
  </si>
  <si>
    <t>"ПАКЕТ №2"</t>
  </si>
  <si>
    <t>Дослідження на  ІПСШ-chlamydia trachomatis  (методом ПЛР у режимі реального часу)</t>
  </si>
  <si>
    <t>Дослідження на  ІПСШ-ureaplasma species    (методом ПЛР у режимі реального часу)</t>
  </si>
  <si>
    <t>Дослідження на  ІПСШ-mycoplasma hominis    (методом ПЛР у режимі реального часу)</t>
  </si>
  <si>
    <t>Дослідження на  ІПСШ-trichomonas vaginalis    (методом ПЛР у режимі реального часу)</t>
  </si>
  <si>
    <t>Дослідження на  ІПСШ-neisseria gonorrhoeae     (методом ПЛР у режимі реального часу)</t>
  </si>
  <si>
    <t>Дослідження на  ІПСШ-candida albicans     (методом ПЛР у режимі реального часу)</t>
  </si>
  <si>
    <t>Дослідження на  ІПСШ-gardnerella vaginalis      (методом ПЛР у режимі реального часу)</t>
  </si>
  <si>
    <t>Дослідження на  ІПСШ-вірус папіломи людини 16, 18 типу    (методом ПЛР у режимі реального часу)</t>
  </si>
  <si>
    <t>VIІ. Оздоровчий масаж, гімнастика, бальнеологічні процедури з метою профілактики захворювань та зміцнення здоров'я дорослого населення</t>
  </si>
  <si>
    <t>Лікарсько-контрольний нагляд фізкультурника і спортсмена (форма 061/0)</t>
  </si>
  <si>
    <t>Диспансерний нагляд спортсмена  (форма 062/0)</t>
  </si>
  <si>
    <t>Видача копії медичної довідки, витягу з історії хвороби</t>
  </si>
  <si>
    <t>Визначення альбуміну у сироватці крові на б/х аналізаторі</t>
  </si>
  <si>
    <t>Визначення креатиніну у сироватці крові на б/х аналізаторі</t>
  </si>
  <si>
    <t>Визначення сечовини у сироватці крові на б/х аналізаторі</t>
  </si>
  <si>
    <t>Визначення загального холестерину на б/х аналізаторі</t>
  </si>
  <si>
    <t>Визначення АЛТ (те ж і АСТ)на автоматичному б/х аналізаторі BioSystem A-15</t>
  </si>
  <si>
    <t>Визначення АЛТ та АСТ разом на автоматичному б/х аналізаторі BioSystem A-15</t>
  </si>
  <si>
    <t>Загальний білок у сироватці крові на б/х аналізаторі</t>
  </si>
  <si>
    <t>Визначення тригліцеридів на біохімічному аналізаторі</t>
  </si>
  <si>
    <t>Дослідження сироватки крові на СРБ (С-реактивний білок)</t>
  </si>
  <si>
    <t>Визначення  методом ІФА аутоантитіл до тіроїдної пероксидази (Анти-ТПО)</t>
  </si>
  <si>
    <t>Визначення методом ІФА тіреотропного гормону (ТТГ)</t>
  </si>
  <si>
    <t>Анти-ТПО</t>
  </si>
  <si>
    <t>Молекулярно-генетичні дослідження ІПСШ</t>
  </si>
  <si>
    <t>Лікар - кардіолог ІІК</t>
  </si>
  <si>
    <t>Визначення глюкози  крові (з пальця)</t>
  </si>
  <si>
    <t>ТЧ</t>
  </si>
  <si>
    <r>
      <t xml:space="preserve">Тромбіновий час                                                         </t>
    </r>
    <r>
      <rPr>
        <b/>
        <sz val="11"/>
        <rFont val="Times New Roman"/>
        <family val="1"/>
      </rPr>
      <t xml:space="preserve">   </t>
    </r>
  </si>
  <si>
    <t>Визначення холестерину ЛПНЩ (ліпопротеїдів низької  щільності)</t>
  </si>
  <si>
    <t>ЗАК на гематологічному аналізаторі</t>
  </si>
  <si>
    <t xml:space="preserve">Визначення холестерину ЛПВЩ,  коефіцієнт атерогенності                                     </t>
  </si>
  <si>
    <t>ЗАГАЛЬНИЙ СТАН НИРОК + ЗАК на гематологічному аналізаторі</t>
  </si>
  <si>
    <t xml:space="preserve">Медичний огляд  працівників окремих професій, виробництв і організацій, діяльність яких пов'язана з обслуговуванням населення і може призвести до поширення інфекційних хвороб  (при проведенні попереднього медичного огляду) </t>
  </si>
  <si>
    <t>Медичний огляд працівників працiвникiв  дошкільних навчальних закладів; загальноосвітніх навчальних закладів; позашкільних навчальних закладів; професійно-технічних навчальних закладів; лікувально-профілактичних закладів для дорослих(пп.6-9, пп.12,13) (періодичний, перший раз на рік)</t>
  </si>
  <si>
    <t>Медичний огляд працiвникiв  закладів культури (п.21)- гримери (періодичний, перший раз на рік)</t>
  </si>
  <si>
    <t>Медичний огляд працiвникiв рибного господарства  (періодичний, один раз на рік)</t>
  </si>
  <si>
    <t>1 година</t>
  </si>
  <si>
    <t>Медичне обслуговування (супровід) заходів медичною бригадою (без лікаря-хірурга/ травматолога)</t>
  </si>
  <si>
    <t xml:space="preserve">Медичне обслуговування (супровід) заходів медичною бригадою </t>
  </si>
  <si>
    <t xml:space="preserve"> - робота на висоті,  верхолазні роботи  і роботи, пов'язані з підійманням на висоту, а також з обслуговування підіймальних механізмів</t>
  </si>
  <si>
    <t xml:space="preserve"> - електротехнічний персонал, що виконує роботи з оперативного обслуговування і ремонту діючих електроустановок; роботи, що пов'язані з застосуванням вибухових речовин, роботи у вибухово-пожежонебезпечних виробництвах</t>
  </si>
  <si>
    <t xml:space="preserve"> - усі види підземних робіт (при попередньому  медичному огляді)</t>
  </si>
  <si>
    <t xml:space="preserve">  - усі види підземних робіт (при періодичному медичному огляді)</t>
  </si>
  <si>
    <t xml:space="preserve"> - роботи, що пов'язані з обслуговуванням ємностей під тиском </t>
  </si>
  <si>
    <t xml:space="preserve"> - машиністи (кочегари), оператори котельних, працівники служби газнагляду</t>
  </si>
  <si>
    <t xml:space="preserve"> - роботи у військовій охороні, службах спецзв'язку, апараті інкасації, банківських структурах та інших службах, яким дозволено носити вогнепальну зброю та її застосовувати</t>
  </si>
  <si>
    <t xml:space="preserve"> - газорятувальна служба, ... пожежна охорона;  аварійно-рятувальні служби (роботи)</t>
  </si>
  <si>
    <t xml:space="preserve"> - роботи на механічному обладнанні (токарних, фрезерних та ін. станках, штампувальних пресах тощо);  підвищений атмосферний тиск (робота в кесонах, водолазні роботи, робота в барокамерах)  </t>
  </si>
  <si>
    <t xml:space="preserve"> - хімічні речовини та їх сполуки та елементи, складні хімічні суміші, промислові аерозолі</t>
  </si>
  <si>
    <t xml:space="preserve"> - вібрація, виробничий шум, підвищений атмосферний тиск, знижена (підвищена) температура повітря, теплове випромінювання</t>
  </si>
  <si>
    <t xml:space="preserve"> - іонізуюче  випромінювання, виробничий шум, підвищена (знижена) температура повітря</t>
  </si>
  <si>
    <t xml:space="preserve"> - неіонізуюче випромінювання:  постійні магнітні поля; електромагнітні поля</t>
  </si>
  <si>
    <t xml:space="preserve"> - неіонізуюче випромінювання - користувачі персональних електронно-обчислювальних машин (ПЕОМ) з відеотерміналом</t>
  </si>
  <si>
    <t xml:space="preserve"> - фізичне перевантаження та перенапруження окремих органів і систем: підняття та ручне переміщення  вантажу, перебування у вимушеній робочій позі, роботи, що повязані з вимушеним нахилом корпусу, зорово-напружені роботи:  прецизійні, роботи з оптичними приладами і спостереження за екраном</t>
  </si>
  <si>
    <t xml:space="preserve"> - інфікований матеріал і матеріал, що заражений паразитами; збудники інфекційних захворювань; зооантропози                                                   </t>
  </si>
  <si>
    <t xml:space="preserve">Лікар фізичної та реабілітаційної медицини </t>
  </si>
  <si>
    <t xml:space="preserve">ХІІІ. Медичне обслуговування закладів відпочинку всіх типів, спортивних змагань, масових культурних та громадських заходів тощо </t>
  </si>
  <si>
    <t>ХІ.  Консультативні послуги вузьких спеціалістів за зверненням громадян, що надаються без направлення лікаря</t>
  </si>
  <si>
    <r>
      <t xml:space="preserve">Медичний огляд працівників  харчової та переробної промисловості, лікувально-профілактичні заклади (п.13 - працівники дитячих молочних кухонь)    </t>
    </r>
    <r>
      <rPr>
        <b/>
        <u val="single"/>
        <sz val="11"/>
        <rFont val="Times New Roman"/>
        <family val="1"/>
      </rPr>
      <t>періодичний, другий раз на рік</t>
    </r>
  </si>
  <si>
    <r>
      <t xml:space="preserve">Медичний огляд працівників дошкільних навчальних закладів (п.6) </t>
    </r>
    <r>
      <rPr>
        <b/>
        <sz val="11"/>
        <rFont val="Times New Roman"/>
        <family val="1"/>
      </rPr>
      <t>(періодичний, другий раз на рік)</t>
    </r>
  </si>
  <si>
    <r>
      <t xml:space="preserve">Медичний огляд  працiвникiв готелiв, спортивно - оздоровчих комплексів, лазень, саун, перукарень, косметичні та масажні кабінети, ринків,  торгівлі промислової групи, підприємств продовольчої торгівлі </t>
    </r>
    <r>
      <rPr>
        <b/>
        <sz val="11"/>
        <rFont val="Times New Roman"/>
        <family val="1"/>
      </rPr>
      <t>(періодичний, другий раз на рік)</t>
    </r>
  </si>
  <si>
    <r>
      <t xml:space="preserve">Медичний огляд  працівників громадського харчування, водоочисних та каналізаційних споруд  </t>
    </r>
    <r>
      <rPr>
        <b/>
        <sz val="11"/>
        <rFont val="Times New Roman"/>
        <family val="1"/>
      </rPr>
      <t xml:space="preserve">(періодичний, другий раз на рік) </t>
    </r>
  </si>
  <si>
    <r>
      <t xml:space="preserve">Лікування одного зуба з гострим глибоким карієсом з накладанням пломби із світлополімерного матеріалу  </t>
    </r>
    <r>
      <rPr>
        <b/>
        <sz val="11"/>
        <color indexed="10"/>
        <rFont val="Times New Roman"/>
        <family val="1"/>
      </rPr>
      <t xml:space="preserve">І відвідування </t>
    </r>
  </si>
  <si>
    <r>
      <t xml:space="preserve">Лікування одного зуба з гострим глибоким карієсом з накладанням пломби із світлополімерного матеріалу  </t>
    </r>
    <r>
      <rPr>
        <b/>
        <sz val="11"/>
        <color indexed="10"/>
        <rFont val="Times New Roman"/>
        <family val="1"/>
      </rPr>
      <t>ІІ відвідування</t>
    </r>
    <r>
      <rPr>
        <sz val="11"/>
        <rFont val="Times New Roman"/>
        <family val="1"/>
      </rPr>
      <t xml:space="preserve"> (“Лателюкс”,г+“Уніцем”,г+4,31)</t>
    </r>
  </si>
  <si>
    <r>
      <t xml:space="preserve">Лікування одного зуба з гострим глибоким карієсом з накладанням пломби із світлополімерного матеріалу </t>
    </r>
    <r>
      <rPr>
        <b/>
        <sz val="11"/>
        <color indexed="10"/>
        <rFont val="Times New Roman"/>
        <family val="1"/>
      </rPr>
      <t xml:space="preserve">разом   І та ІІ відвідування </t>
    </r>
    <r>
      <rPr>
        <sz val="11"/>
        <rFont val="Times New Roman"/>
        <family val="1"/>
      </rPr>
      <t>(“Лателюкс”,г+“Уніцем”,г+4,31)</t>
    </r>
  </si>
  <si>
    <r>
      <t xml:space="preserve">Лікування гострого глибокого карієсу з накладанням пломби з “Кальцізоль, “Темполат” </t>
    </r>
    <r>
      <rPr>
        <b/>
        <sz val="11"/>
        <color indexed="10"/>
        <rFont val="Times New Roman"/>
        <family val="1"/>
      </rPr>
      <t>І відвідування</t>
    </r>
  </si>
  <si>
    <r>
      <t>Лікування гострого глибокого карієсу</t>
    </r>
    <r>
      <rPr>
        <b/>
        <sz val="11"/>
        <color indexed="10"/>
        <rFont val="Times New Roman"/>
        <family val="1"/>
      </rPr>
      <t xml:space="preserve"> ІІ відвідування</t>
    </r>
    <r>
      <rPr>
        <sz val="11"/>
        <color indexed="8"/>
        <rFont val="Times New Roman"/>
        <family val="1"/>
      </rPr>
      <t xml:space="preserve"> з накладанням пломби з композитного матеріалу  “Латефіл”  та Уніцем</t>
    </r>
  </si>
  <si>
    <r>
      <t>Лікування гострого глибокого карієсу</t>
    </r>
    <r>
      <rPr>
        <sz val="11"/>
        <color indexed="10"/>
        <rFont val="Times New Roman"/>
        <family val="1"/>
      </rPr>
      <t xml:space="preserve">  </t>
    </r>
    <r>
      <rPr>
        <b/>
        <sz val="11"/>
        <color indexed="10"/>
        <rFont val="Times New Roman"/>
        <family val="1"/>
      </rPr>
      <t>РАЗОМ І та ІІ відвідування</t>
    </r>
    <r>
      <rPr>
        <sz val="11"/>
        <color indexed="10"/>
        <rFont val="Times New Roman"/>
        <family val="1"/>
      </rPr>
      <t xml:space="preserve"> з </t>
    </r>
    <r>
      <rPr>
        <sz val="11"/>
        <color indexed="8"/>
        <rFont val="Times New Roman"/>
        <family val="1"/>
      </rPr>
      <t>накладанням пломби з  композитного матеріалу  “Латефіл”  та Уніцем</t>
    </r>
  </si>
  <si>
    <r>
      <t>Лікування пульпіту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постійного зуба з накладанням пломби з світлополімеру </t>
    </r>
    <r>
      <rPr>
        <b/>
        <sz val="11"/>
        <color indexed="10"/>
        <rFont val="Times New Roman"/>
        <family val="1"/>
      </rPr>
      <t>І відвідування</t>
    </r>
    <r>
      <rPr>
        <sz val="11"/>
        <rFont val="Times New Roman"/>
        <family val="1"/>
      </rPr>
      <t xml:space="preserve"> (з темполат та миш’яковистий ангідрид) </t>
    </r>
  </si>
  <si>
    <r>
      <t xml:space="preserve">Лікування пульпіту </t>
    </r>
    <r>
      <rPr>
        <b/>
        <sz val="11"/>
        <color indexed="10"/>
        <rFont val="Times New Roman"/>
        <family val="1"/>
      </rPr>
      <t xml:space="preserve">одноканального </t>
    </r>
    <r>
      <rPr>
        <sz val="11"/>
        <rFont val="Times New Roman"/>
        <family val="1"/>
      </rPr>
      <t xml:space="preserve">постійного зуба з накладанням пломби з світлополімеру </t>
    </r>
    <r>
      <rPr>
        <b/>
        <sz val="11"/>
        <color indexed="10"/>
        <rFont val="Times New Roman"/>
        <family val="1"/>
      </rPr>
      <t>ІІ відвідування</t>
    </r>
    <r>
      <rPr>
        <sz val="11"/>
        <rFont val="Times New Roman"/>
        <family val="1"/>
      </rPr>
      <t xml:space="preserve"> (з р-ом йоду, ендогель, хімотрипсін, уніцем, агдезів,протравка)  з Цинк-евгенолова паста та “Лателюкс”</t>
    </r>
  </si>
  <si>
    <r>
      <t>Лікування пульпіту</t>
    </r>
    <r>
      <rPr>
        <b/>
        <sz val="11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>двоканального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постійного зуба з накладанням пломби з світлополімеру</t>
    </r>
    <r>
      <rPr>
        <sz val="11"/>
        <color indexed="10"/>
        <rFont val="Times New Roman"/>
        <family val="1"/>
      </rPr>
      <t xml:space="preserve"> ІІ відвідування </t>
    </r>
    <r>
      <rPr>
        <sz val="11"/>
        <rFont val="Times New Roman"/>
        <family val="1"/>
      </rPr>
      <t>(з р-ом йоду, ендогель, хімотрипсін, уніцем, агдезів,протравка)  з Цинк-евгенолова паста та “Лателюкс”</t>
    </r>
  </si>
  <si>
    <r>
      <t xml:space="preserve">Лікування пульпіту </t>
    </r>
    <r>
      <rPr>
        <b/>
        <sz val="11"/>
        <color indexed="10"/>
        <rFont val="Times New Roman"/>
        <family val="1"/>
      </rPr>
      <t>триканального</t>
    </r>
    <r>
      <rPr>
        <sz val="11"/>
        <rFont val="Times New Roman"/>
        <family val="1"/>
      </rPr>
      <t xml:space="preserve"> постійного зуба з накладанням пломби з світлополімеру </t>
    </r>
    <r>
      <rPr>
        <sz val="11"/>
        <color indexed="10"/>
        <rFont val="Times New Roman"/>
        <family val="1"/>
      </rPr>
      <t xml:space="preserve">ІІ відвідування </t>
    </r>
    <r>
      <rPr>
        <sz val="11"/>
        <rFont val="Times New Roman"/>
        <family val="1"/>
      </rPr>
      <t>(з р-ом йоду, ендогель, хімотрипсін, уніцем, агдезів,протравка)  з Цинк-евгенолова паста та “Лателюкс”</t>
    </r>
  </si>
  <si>
    <r>
      <t>Лікування пульпіту постійного зуба(з відновленням зруйнованої коронки за допомогою анкерних штифтів),та світлополімерного матеріалу</t>
    </r>
    <r>
      <rPr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>І відвідування</t>
    </r>
    <r>
      <rPr>
        <sz val="11"/>
        <rFont val="Times New Roman"/>
        <family val="1"/>
      </rPr>
      <t xml:space="preserve"> (з темполат та миш’яковистий ангідрид) </t>
    </r>
  </si>
  <si>
    <r>
      <t xml:space="preserve">Лікування пульпіту </t>
    </r>
    <r>
      <rPr>
        <b/>
        <sz val="11"/>
        <color indexed="10"/>
        <rFont val="Times New Roman"/>
        <family val="1"/>
      </rPr>
      <t>одноканального</t>
    </r>
    <r>
      <rPr>
        <sz val="11"/>
        <rFont val="Times New Roman"/>
        <family val="1"/>
      </rPr>
      <t xml:space="preserve"> постійного зуба (з відновленням зруйнованої коронки за допомогою анкерних штифтів),та світлополімерного матеріалу</t>
    </r>
    <r>
      <rPr>
        <b/>
        <sz val="11"/>
        <color indexed="10"/>
        <rFont val="Times New Roman"/>
        <family val="1"/>
      </rPr>
      <t xml:space="preserve"> ІІ відвідування </t>
    </r>
    <r>
      <rPr>
        <sz val="11"/>
        <rFont val="Times New Roman"/>
        <family val="1"/>
      </rPr>
      <t>(з р-ом йоду, ендогель, хімотрипсін, уніцем, агдезів,протравка)  з Цинк-евгенолова паста та “Лателюкс”</t>
    </r>
  </si>
  <si>
    <r>
      <t xml:space="preserve">Лікування пульпіту </t>
    </r>
    <r>
      <rPr>
        <b/>
        <sz val="11"/>
        <color indexed="10"/>
        <rFont val="Times New Roman"/>
        <family val="1"/>
      </rPr>
      <t xml:space="preserve">двоканального  </t>
    </r>
    <r>
      <rPr>
        <sz val="11"/>
        <rFont val="Times New Roman"/>
        <family val="1"/>
      </rPr>
      <t xml:space="preserve">постійного зуба (з відновленням зруйнованої коронки за допомогою анкерних штифтів),та світлополімерного матеріалу </t>
    </r>
    <r>
      <rPr>
        <b/>
        <sz val="11"/>
        <color indexed="10"/>
        <rFont val="Times New Roman"/>
        <family val="1"/>
      </rPr>
      <t>ІІ відвідування</t>
    </r>
    <r>
      <rPr>
        <sz val="11"/>
        <rFont val="Times New Roman"/>
        <family val="1"/>
      </rPr>
      <t xml:space="preserve"> (з р-ом йоду, ендогель, хімотрипсін, уніцем, агдезів,протравка)  з Цинк-евгенолова паста та “Лателюкс”</t>
    </r>
  </si>
  <si>
    <r>
      <t xml:space="preserve">Лікування пульпіту </t>
    </r>
    <r>
      <rPr>
        <b/>
        <sz val="11"/>
        <color indexed="10"/>
        <rFont val="Times New Roman"/>
        <family val="1"/>
      </rPr>
      <t>триканального</t>
    </r>
    <r>
      <rPr>
        <sz val="11"/>
        <rFont val="Times New Roman"/>
        <family val="1"/>
      </rPr>
      <t xml:space="preserve">  постійного зуба (з відновленням зруйнованої коронки за допомогою анкерних штифтів),та світлополімерного матеріалу </t>
    </r>
    <r>
      <rPr>
        <b/>
        <sz val="11"/>
        <color indexed="10"/>
        <rFont val="Times New Roman"/>
        <family val="1"/>
      </rPr>
      <t>ІІ відвідування</t>
    </r>
    <r>
      <rPr>
        <sz val="11"/>
        <rFont val="Times New Roman"/>
        <family val="1"/>
      </rPr>
      <t xml:space="preserve"> (з р-ом йоду, ендогель, хімотрипсін, уніцем, агдезів,протравка)  з Цинк-евгенолова паста та “Лателюкс”</t>
    </r>
  </si>
  <si>
    <r>
      <t xml:space="preserve">Лікування пульпіту </t>
    </r>
    <r>
      <rPr>
        <b/>
        <sz val="11"/>
        <color indexed="10"/>
        <rFont val="Times New Roman"/>
        <family val="1"/>
      </rPr>
      <t xml:space="preserve">молочного зуба </t>
    </r>
    <r>
      <rPr>
        <sz val="11"/>
        <rFont val="Times New Roman"/>
        <family val="1"/>
      </rPr>
      <t>з накладанням світлополімерної пломби із застосуванням екстирпації пульпи</t>
    </r>
    <r>
      <rPr>
        <b/>
        <sz val="11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>І відвідування</t>
    </r>
    <r>
      <rPr>
        <sz val="11"/>
        <rFont val="Times New Roman"/>
        <family val="1"/>
      </rPr>
      <t xml:space="preserve"> (з темполат та миш’яковистий ангідрид) </t>
    </r>
  </si>
  <si>
    <r>
      <t xml:space="preserve">Лікування пульпіту </t>
    </r>
    <r>
      <rPr>
        <b/>
        <sz val="11"/>
        <color indexed="10"/>
        <rFont val="Times New Roman"/>
        <family val="1"/>
      </rPr>
      <t>одноканального молочного зуба</t>
    </r>
    <r>
      <rPr>
        <sz val="11"/>
        <color indexed="10"/>
        <rFont val="Times New Roman"/>
        <family val="1"/>
      </rPr>
      <t xml:space="preserve"> з </t>
    </r>
    <r>
      <rPr>
        <sz val="11"/>
        <rFont val="Times New Roman"/>
        <family val="1"/>
      </rPr>
      <t xml:space="preserve">накладанням світлополімерної пломби із застосуванням екстирпації пульпи </t>
    </r>
    <r>
      <rPr>
        <b/>
        <sz val="11"/>
        <color indexed="10"/>
        <rFont val="Times New Roman"/>
        <family val="1"/>
      </rPr>
      <t>ІІ відвідування</t>
    </r>
    <r>
      <rPr>
        <sz val="11"/>
        <rFont val="Times New Roman"/>
        <family val="1"/>
      </rPr>
      <t xml:space="preserve"> (з р-ом йоду, уніцем, хімотрипсін,  агдезів,протравка)  з Кальцевіт та “Лателюкс”</t>
    </r>
  </si>
  <si>
    <r>
      <t xml:space="preserve">Лікування пульпіту </t>
    </r>
    <r>
      <rPr>
        <b/>
        <sz val="11"/>
        <color indexed="10"/>
        <rFont val="Times New Roman"/>
        <family val="1"/>
      </rPr>
      <t>двоканального молочного зуба</t>
    </r>
    <r>
      <rPr>
        <sz val="11"/>
        <rFont val="Times New Roman"/>
        <family val="1"/>
      </rPr>
      <t xml:space="preserve"> з накладанням світлополімерної пломби із застосуванням екстирпації пульпи </t>
    </r>
    <r>
      <rPr>
        <b/>
        <sz val="11"/>
        <color indexed="10"/>
        <rFont val="Times New Roman"/>
        <family val="1"/>
      </rPr>
      <t>ІІ відвідування</t>
    </r>
    <r>
      <rPr>
        <sz val="11"/>
        <rFont val="Times New Roman"/>
        <family val="1"/>
      </rPr>
      <t xml:space="preserve">  (з р-ом йоду, уніцем, хімотрипсін,  агдезів,протравка)  з Кальцевіт та “Лателюкс”</t>
    </r>
  </si>
  <si>
    <r>
      <t xml:space="preserve">Лікування пульпіту </t>
    </r>
    <r>
      <rPr>
        <b/>
        <sz val="11"/>
        <color indexed="10"/>
        <rFont val="Times New Roman"/>
        <family val="1"/>
      </rPr>
      <t>триканального молочного зуба</t>
    </r>
    <r>
      <rPr>
        <sz val="11"/>
        <rFont val="Times New Roman"/>
        <family val="1"/>
      </rPr>
      <t xml:space="preserve"> з накладанням світлополімерної пломби із застосуванням екстирпації пульпи </t>
    </r>
    <r>
      <rPr>
        <b/>
        <sz val="11"/>
        <color indexed="10"/>
        <rFont val="Times New Roman"/>
        <family val="1"/>
      </rPr>
      <t>ІІ відвідування</t>
    </r>
    <r>
      <rPr>
        <sz val="11"/>
        <rFont val="Times New Roman"/>
        <family val="1"/>
      </rPr>
      <t xml:space="preserve">  (з р-ом йоду, уніцем, хімотрипсін,  агдезів,протравка)  з Кальцевіт та “Лателюкс”</t>
    </r>
  </si>
  <si>
    <r>
      <t xml:space="preserve">Лікування пульпіту </t>
    </r>
    <r>
      <rPr>
        <b/>
        <sz val="11"/>
        <color indexed="10"/>
        <rFont val="Times New Roman"/>
        <family val="1"/>
      </rPr>
      <t>молочного зуба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з накладанням світлополімерної пломби із застосуванням пульпотомії </t>
    </r>
    <r>
      <rPr>
        <b/>
        <sz val="11"/>
        <color indexed="10"/>
        <rFont val="Times New Roman"/>
        <family val="1"/>
      </rPr>
      <t>І відвідування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(з темполат та миш’яковистий ангідрид) </t>
    </r>
  </si>
  <si>
    <r>
      <t xml:space="preserve">Лікування пульпіту  </t>
    </r>
    <r>
      <rPr>
        <b/>
        <sz val="11"/>
        <color indexed="10"/>
        <rFont val="Times New Roman"/>
        <family val="1"/>
      </rPr>
      <t>молочного зуба незалежно від кількості каналів</t>
    </r>
    <r>
      <rPr>
        <sz val="11"/>
        <rFont val="Times New Roman"/>
        <family val="1"/>
      </rPr>
      <t xml:space="preserve"> з накладанням світлополімерної пломби із застосуванням пульпотомії </t>
    </r>
    <r>
      <rPr>
        <b/>
        <sz val="11"/>
        <color indexed="10"/>
        <rFont val="Times New Roman"/>
        <family val="1"/>
      </rPr>
      <t xml:space="preserve"> ІІ відвідування</t>
    </r>
    <r>
      <rPr>
        <sz val="11"/>
        <rFont val="Times New Roman"/>
        <family val="1"/>
      </rPr>
      <t xml:space="preserve"> (з р-ом йоду, агдезів,протравка)  з Резорцин-формалінова паста та “Лателюкс”</t>
    </r>
  </si>
  <si>
    <r>
      <rPr>
        <sz val="11"/>
        <rFont val="Times New Roman"/>
        <family val="1"/>
      </rPr>
      <t xml:space="preserve">Лікування пульпіту  постійного зуба  з накладанням світлополімерної пломби, </t>
    </r>
    <r>
      <rPr>
        <b/>
        <sz val="11"/>
        <rFont val="Times New Roman"/>
        <family val="1"/>
      </rPr>
      <t>одноканальний постійний зуб</t>
    </r>
    <r>
      <rPr>
        <sz val="11"/>
        <rFont val="Times New Roman"/>
        <family val="1"/>
      </rPr>
      <t xml:space="preserve"> (уніцем, агдезів,протравка, ендогель, )  з “Лателюкс” та Цинк-евгенолова паста. </t>
    </r>
    <r>
      <rPr>
        <b/>
        <sz val="11"/>
        <color indexed="10"/>
        <rFont val="Times New Roman"/>
        <family val="1"/>
      </rPr>
      <t>Разом І та ІІ відвідування</t>
    </r>
  </si>
  <si>
    <r>
      <t xml:space="preserve">Лікування пульпіту </t>
    </r>
    <r>
      <rPr>
        <sz val="11"/>
        <color indexed="10"/>
        <rFont val="Times New Roman"/>
        <family val="1"/>
      </rPr>
      <t xml:space="preserve"> постійного зуба  з </t>
    </r>
    <r>
      <rPr>
        <sz val="11"/>
        <rFont val="Times New Roman"/>
        <family val="1"/>
      </rPr>
      <t xml:space="preserve">накладанням світлополімерної пломби, </t>
    </r>
    <r>
      <rPr>
        <sz val="11"/>
        <color indexed="10"/>
        <rFont val="Times New Roman"/>
        <family val="1"/>
      </rPr>
      <t xml:space="preserve">одноканальний постійний зуб </t>
    </r>
    <r>
      <rPr>
        <sz val="11"/>
        <rFont val="Times New Roman"/>
        <family val="1"/>
      </rPr>
      <t>(уніцем, агдезів,протравка, ендогель, )  з “Denfill” та Цинк-евгенолова паста Разом І та ІІ відвідування</t>
    </r>
  </si>
  <si>
    <r>
      <t xml:space="preserve">Лікування пульпіту </t>
    </r>
    <r>
      <rPr>
        <sz val="11"/>
        <color indexed="10"/>
        <rFont val="Times New Roman"/>
        <family val="1"/>
      </rPr>
      <t xml:space="preserve"> постійного зуба  з </t>
    </r>
    <r>
      <rPr>
        <sz val="11"/>
        <rFont val="Times New Roman"/>
        <family val="1"/>
      </rPr>
      <t xml:space="preserve">накладанням світлополімерної пломби, </t>
    </r>
    <r>
      <rPr>
        <sz val="11"/>
        <color indexed="10"/>
        <rFont val="Times New Roman"/>
        <family val="1"/>
      </rPr>
      <t xml:space="preserve">одноканальний постійний зуб </t>
    </r>
    <r>
      <rPr>
        <sz val="11"/>
        <rFont val="Times New Roman"/>
        <family val="1"/>
      </rPr>
      <t>(уніцем, агдезів,протравка, ендогель, )  з “Gradia” та Цинк-евгенолова паста Разом І та ІІ відвідування</t>
    </r>
  </si>
  <si>
    <r>
      <t xml:space="preserve">Лікування пульпіту </t>
    </r>
    <r>
      <rPr>
        <sz val="11"/>
        <color indexed="10"/>
        <rFont val="Times New Roman"/>
        <family val="1"/>
      </rPr>
      <t xml:space="preserve"> постійного зуба  з </t>
    </r>
    <r>
      <rPr>
        <sz val="11"/>
        <rFont val="Times New Roman"/>
        <family val="1"/>
      </rPr>
      <t xml:space="preserve">накладанням світлополімерної пломби, </t>
    </r>
    <r>
      <rPr>
        <b/>
        <sz val="11"/>
        <color indexed="10"/>
        <rFont val="Times New Roman"/>
        <family val="1"/>
      </rPr>
      <t>двоканальний постійний зуб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(уніцем, агдезів,протравка, ендогель, )  з “Лателюкс” та Цинк-евгенолова паста </t>
    </r>
    <r>
      <rPr>
        <sz val="11"/>
        <color indexed="10"/>
        <rFont val="Times New Roman"/>
        <family val="1"/>
      </rPr>
      <t>Разом І та ІІ відвідування</t>
    </r>
  </si>
  <si>
    <r>
      <t xml:space="preserve">Лікування пульпіту </t>
    </r>
    <r>
      <rPr>
        <sz val="11"/>
        <color indexed="10"/>
        <rFont val="Times New Roman"/>
        <family val="1"/>
      </rPr>
      <t xml:space="preserve"> постійного зуба  з </t>
    </r>
    <r>
      <rPr>
        <sz val="11"/>
        <rFont val="Times New Roman"/>
        <family val="1"/>
      </rPr>
      <t xml:space="preserve">накладанням світлополімерної пломби, </t>
    </r>
    <r>
      <rPr>
        <sz val="11"/>
        <color indexed="10"/>
        <rFont val="Times New Roman"/>
        <family val="1"/>
      </rPr>
      <t xml:space="preserve">двоканальний постійний зуб </t>
    </r>
    <r>
      <rPr>
        <sz val="11"/>
        <rFont val="Times New Roman"/>
        <family val="1"/>
      </rPr>
      <t>(уніцем, агдезів,протравка, ендогель, )  з “Denfill” та Цинк-евгенолова паста Разом І та ІІ відвідування</t>
    </r>
  </si>
  <si>
    <r>
      <t xml:space="preserve">Лікування пульпіту </t>
    </r>
    <r>
      <rPr>
        <sz val="11"/>
        <color indexed="10"/>
        <rFont val="Times New Roman"/>
        <family val="1"/>
      </rPr>
      <t xml:space="preserve"> постійного зуба  з </t>
    </r>
    <r>
      <rPr>
        <sz val="11"/>
        <rFont val="Times New Roman"/>
        <family val="1"/>
      </rPr>
      <t xml:space="preserve">накладанням світлополімерної пломби, </t>
    </r>
    <r>
      <rPr>
        <sz val="11"/>
        <color indexed="10"/>
        <rFont val="Times New Roman"/>
        <family val="1"/>
      </rPr>
      <t xml:space="preserve">двоканальний постійний зуб </t>
    </r>
    <r>
      <rPr>
        <sz val="11"/>
        <rFont val="Times New Roman"/>
        <family val="1"/>
      </rPr>
      <t>(уніцем, агдезів,протравка, ендогель, )  з “Gradia” та Цинк-евгенолова паста Разом І та ІІ відвідування</t>
    </r>
  </si>
  <si>
    <r>
      <t xml:space="preserve">Лікування пульпіту </t>
    </r>
    <r>
      <rPr>
        <sz val="11"/>
        <color indexed="10"/>
        <rFont val="Times New Roman"/>
        <family val="1"/>
      </rPr>
      <t xml:space="preserve"> постійного зуба  з </t>
    </r>
    <r>
      <rPr>
        <sz val="11"/>
        <rFont val="Times New Roman"/>
        <family val="1"/>
      </rPr>
      <t xml:space="preserve">накладанням світлополімерної пломби, </t>
    </r>
    <r>
      <rPr>
        <b/>
        <sz val="11"/>
        <color indexed="10"/>
        <rFont val="Times New Roman"/>
        <family val="1"/>
      </rPr>
      <t xml:space="preserve">триканальний постійний зуб </t>
    </r>
    <r>
      <rPr>
        <sz val="11"/>
        <rFont val="Times New Roman"/>
        <family val="1"/>
      </rPr>
      <t xml:space="preserve">(уніцем, агдезів,протравка, ендогель, )  з “Лателюкс” та Цинк-евгенолова паста </t>
    </r>
    <r>
      <rPr>
        <sz val="11"/>
        <color indexed="10"/>
        <rFont val="Times New Roman"/>
        <family val="1"/>
      </rPr>
      <t>Разом І та ІІ відвідування</t>
    </r>
  </si>
  <si>
    <r>
      <t xml:space="preserve">Лікування пульпіту </t>
    </r>
    <r>
      <rPr>
        <sz val="11"/>
        <color indexed="10"/>
        <rFont val="Times New Roman"/>
        <family val="1"/>
      </rPr>
      <t xml:space="preserve"> постійного зуба  з </t>
    </r>
    <r>
      <rPr>
        <sz val="11"/>
        <rFont val="Times New Roman"/>
        <family val="1"/>
      </rPr>
      <t xml:space="preserve">накладанням світлополімерної пломби, </t>
    </r>
    <r>
      <rPr>
        <sz val="11"/>
        <color indexed="10"/>
        <rFont val="Times New Roman"/>
        <family val="1"/>
      </rPr>
      <t xml:space="preserve">триканальний постійний зуб </t>
    </r>
    <r>
      <rPr>
        <sz val="11"/>
        <rFont val="Times New Roman"/>
        <family val="1"/>
      </rPr>
      <t>(уніцем, агдезів,протравка, ендогель, )  з “Denfill” та Цинк-евгенолова паста Разом І та ІІ відвідування</t>
    </r>
  </si>
  <si>
    <r>
      <t xml:space="preserve">Лікування пульпіту </t>
    </r>
    <r>
      <rPr>
        <sz val="11"/>
        <color indexed="10"/>
        <rFont val="Times New Roman"/>
        <family val="1"/>
      </rPr>
      <t xml:space="preserve"> постійного зуба  з </t>
    </r>
    <r>
      <rPr>
        <sz val="11"/>
        <rFont val="Times New Roman"/>
        <family val="1"/>
      </rPr>
      <t xml:space="preserve">накладанням світлополімерної пломби, </t>
    </r>
    <r>
      <rPr>
        <sz val="11"/>
        <color indexed="10"/>
        <rFont val="Times New Roman"/>
        <family val="1"/>
      </rPr>
      <t xml:space="preserve">триканальний постійний зуб </t>
    </r>
    <r>
      <rPr>
        <sz val="11"/>
        <rFont val="Times New Roman"/>
        <family val="1"/>
      </rPr>
      <t>(уніцем, агдезів,протравка, ендогель, )  з “Gradia” та Цинк-евгенолова паста Разом І та ІІ відвідування</t>
    </r>
  </si>
  <si>
    <r>
      <t xml:space="preserve">Лікування пульпіту постійного зуба (з відновленням зруйнованої коронки за допомогою анкерних штифтів) та світлополімерного матеріалу, </t>
    </r>
    <r>
      <rPr>
        <b/>
        <sz val="11"/>
        <color indexed="10"/>
        <rFont val="Times New Roman"/>
        <family val="1"/>
      </rPr>
      <t>одноканальний постійний зуб</t>
    </r>
    <r>
      <rPr>
        <sz val="11"/>
        <rFont val="Times New Roman"/>
        <family val="1"/>
      </rPr>
      <t xml:space="preserve"> (уніцем, агдезів,протравка, ендогель, )  з “Лателюкс” та Цинк-евгенолова паста. Разом І та ІІ відвідування</t>
    </r>
  </si>
  <si>
    <r>
      <t xml:space="preserve">Лікування пульпіту постійного зуба (з відновленням зруйнованої коронки за допомогою анкерних штифтів) та світлополімерного матеріалу, </t>
    </r>
    <r>
      <rPr>
        <sz val="11"/>
        <color indexed="10"/>
        <rFont val="Times New Roman"/>
        <family val="1"/>
      </rPr>
      <t xml:space="preserve">одноканальний постійний зуб </t>
    </r>
    <r>
      <rPr>
        <sz val="11"/>
        <rFont val="Times New Roman"/>
        <family val="1"/>
      </rPr>
      <t>(уніцем, агдезів,протравка, ендогель, )  з “Denfill” та Цинк-евгенолова паста Разом І та ІІ відвідування</t>
    </r>
  </si>
  <si>
    <r>
      <t xml:space="preserve">Лікування пульпіту постійного зуба (з відновленням зруйнованої коронки за допомогою анкерних штифтів) та світлополімерного матеріалу, </t>
    </r>
    <r>
      <rPr>
        <sz val="11"/>
        <color indexed="10"/>
        <rFont val="Times New Roman"/>
        <family val="1"/>
      </rPr>
      <t xml:space="preserve">одноканальний постійний зуб </t>
    </r>
    <r>
      <rPr>
        <sz val="11"/>
        <rFont val="Times New Roman"/>
        <family val="1"/>
      </rPr>
      <t>(уніцем, агдезів,протравка, ендогель, )  з “Gradia” та Цинк-евгенолова паста Разом І та ІІ відвідування</t>
    </r>
  </si>
  <si>
    <r>
      <t xml:space="preserve">Лікування пульпіту постійного зуба (з відновленням зруйнованої коронки за допомогою анкерних штифтів) та світлополімерного матеріалу, </t>
    </r>
    <r>
      <rPr>
        <b/>
        <sz val="11"/>
        <color indexed="10"/>
        <rFont val="Times New Roman"/>
        <family val="1"/>
      </rPr>
      <t xml:space="preserve">двоканальний постійний зуб </t>
    </r>
    <r>
      <rPr>
        <sz val="11"/>
        <rFont val="Times New Roman"/>
        <family val="1"/>
      </rPr>
      <t xml:space="preserve">(уніцем, агдезів,протравка, ендогель, )  з “Лателюкс” та Цинк-евгенолова паста </t>
    </r>
    <r>
      <rPr>
        <sz val="11"/>
        <color indexed="10"/>
        <rFont val="Times New Roman"/>
        <family val="1"/>
      </rPr>
      <t>Разом І та ІІ відвідування</t>
    </r>
  </si>
  <si>
    <r>
      <t xml:space="preserve">Лікування пульпіту постійного зуба (з відновленням зруйнованої коронки за допомогою анкерних штифтів) та світлополімерного матеріалу, </t>
    </r>
    <r>
      <rPr>
        <sz val="11"/>
        <color indexed="10"/>
        <rFont val="Times New Roman"/>
        <family val="1"/>
      </rPr>
      <t xml:space="preserve">двоканальний постійний зуб </t>
    </r>
    <r>
      <rPr>
        <sz val="11"/>
        <rFont val="Times New Roman"/>
        <family val="1"/>
      </rPr>
      <t>(уніцем, агдезів,протравка, ендогель, )  з “Denfill” та Цинк-евгенолова паста Разом І та ІІ відвідування</t>
    </r>
  </si>
  <si>
    <r>
      <t xml:space="preserve">Лікування пульпіту постійного зуба (з відновленням зруйнованої коронки за допомогою анкерних штифтів) та світлополімерного матеріалу, </t>
    </r>
    <r>
      <rPr>
        <sz val="11"/>
        <color indexed="10"/>
        <rFont val="Times New Roman"/>
        <family val="1"/>
      </rPr>
      <t xml:space="preserve">двоканальний постійний зуб </t>
    </r>
    <r>
      <rPr>
        <sz val="11"/>
        <rFont val="Times New Roman"/>
        <family val="1"/>
      </rPr>
      <t>(уніцем, агдезів,протравка, ендогель, )  з “Gradia” та Цинк-евгенолова паста Разом І та ІІ відвідування</t>
    </r>
  </si>
  <si>
    <r>
      <t xml:space="preserve">Лікування пульпіту постійного зуба (з відновленням зруйнованої коронки за допомогою анкерних штифтів) та світлополімерного матеріалу, </t>
    </r>
    <r>
      <rPr>
        <b/>
        <sz val="11"/>
        <color indexed="10"/>
        <rFont val="Times New Roman"/>
        <family val="1"/>
      </rPr>
      <t xml:space="preserve">триканальний постійний зуб </t>
    </r>
    <r>
      <rPr>
        <sz val="11"/>
        <rFont val="Times New Roman"/>
        <family val="1"/>
      </rPr>
      <t xml:space="preserve">(уніцем, агдезів,протравка, ендогель, )  з “Лателюкс” та Цинк-евгенолова паста </t>
    </r>
    <r>
      <rPr>
        <sz val="11"/>
        <color indexed="10"/>
        <rFont val="Times New Roman"/>
        <family val="1"/>
      </rPr>
      <t>Разом І та ІІ відвідування</t>
    </r>
  </si>
  <si>
    <r>
      <t xml:space="preserve">Лікування пульпіту постійного зуба (з відновленням зруйнованої коронки за допомогою анкерних штифтів) та світлополімерного матеріалу, </t>
    </r>
    <r>
      <rPr>
        <sz val="11"/>
        <color indexed="10"/>
        <rFont val="Times New Roman"/>
        <family val="1"/>
      </rPr>
      <t xml:space="preserve">триканальний постійний зуб </t>
    </r>
    <r>
      <rPr>
        <sz val="11"/>
        <rFont val="Times New Roman"/>
        <family val="1"/>
      </rPr>
      <t>(уніцем, агдезів,протравка, ендогель, )  з “Denfill” та Цинк-евгенолова паста Разом І та ІІ відвідування</t>
    </r>
  </si>
  <si>
    <r>
      <t xml:space="preserve">Лікування пульпіту постійного зуба (з відновленням зруйнованої коронки за допомогою анкерних штифтів) та світлополімерного матеріалу, </t>
    </r>
    <r>
      <rPr>
        <sz val="11"/>
        <color indexed="10"/>
        <rFont val="Times New Roman"/>
        <family val="1"/>
      </rPr>
      <t xml:space="preserve">триканальний постійний зуб </t>
    </r>
    <r>
      <rPr>
        <sz val="11"/>
        <rFont val="Times New Roman"/>
        <family val="1"/>
      </rPr>
      <t>(уніцем, агдезів,протравка, ендогель, )  з “Gradia” та Цинк-евгенолова паста Разом І та ІІ відвідування</t>
    </r>
  </si>
  <si>
    <r>
      <t xml:space="preserve">Лікування пульпіту </t>
    </r>
    <r>
      <rPr>
        <sz val="11"/>
        <color indexed="10"/>
        <rFont val="Times New Roman"/>
        <family val="1"/>
      </rPr>
      <t xml:space="preserve">молочного зуба </t>
    </r>
    <r>
      <rPr>
        <sz val="11"/>
        <rFont val="Times New Roman"/>
        <family val="1"/>
      </rPr>
      <t xml:space="preserve">з накладанням  світлополімерної  пломби з застосуванням екстирпації пульпи, </t>
    </r>
    <r>
      <rPr>
        <b/>
        <sz val="11"/>
        <color indexed="10"/>
        <rFont val="Times New Roman"/>
        <family val="1"/>
      </rPr>
      <t xml:space="preserve">одноканальний молочний  зуб </t>
    </r>
    <r>
      <rPr>
        <sz val="11"/>
        <rFont val="Times New Roman"/>
        <family val="1"/>
      </rPr>
      <t>(уніцем, агдезів,протравка)  з Кальцевіт та Лателюкс  Разом І та ІІ відвідування</t>
    </r>
  </si>
  <si>
    <r>
      <t xml:space="preserve">Лікування пульпіту </t>
    </r>
    <r>
      <rPr>
        <sz val="11"/>
        <color indexed="10"/>
        <rFont val="Times New Roman"/>
        <family val="1"/>
      </rPr>
      <t xml:space="preserve">молочного зуба </t>
    </r>
    <r>
      <rPr>
        <sz val="11"/>
        <rFont val="Times New Roman"/>
        <family val="1"/>
      </rPr>
      <t xml:space="preserve">з накладанням  світлополімерної  пломби з застосуванням екстирпації пульпи, </t>
    </r>
    <r>
      <rPr>
        <b/>
        <sz val="11"/>
        <color indexed="10"/>
        <rFont val="Times New Roman"/>
        <family val="1"/>
      </rPr>
      <t>двоканальний</t>
    </r>
    <r>
      <rPr>
        <b/>
        <sz val="11"/>
        <rFont val="Times New Roman"/>
        <family val="1"/>
      </rPr>
      <t xml:space="preserve"> молочний  зуб </t>
    </r>
    <r>
      <rPr>
        <sz val="11"/>
        <rFont val="Times New Roman"/>
        <family val="1"/>
      </rPr>
      <t>(уніцем, агдезів,протравка)  з Кальцевіт та Лателюкс  Разом І та ІІ відвідування</t>
    </r>
  </si>
  <si>
    <r>
      <t xml:space="preserve">Лікування пульпіту </t>
    </r>
    <r>
      <rPr>
        <sz val="11"/>
        <color indexed="10"/>
        <rFont val="Times New Roman"/>
        <family val="1"/>
      </rPr>
      <t xml:space="preserve">молочного зуба </t>
    </r>
    <r>
      <rPr>
        <sz val="11"/>
        <rFont val="Times New Roman"/>
        <family val="1"/>
      </rPr>
      <t xml:space="preserve">з накладанням  світлополімерної  пломби з застосуванням екстирпації пульпи, </t>
    </r>
    <r>
      <rPr>
        <b/>
        <sz val="11"/>
        <color indexed="10"/>
        <rFont val="Times New Roman"/>
        <family val="1"/>
      </rPr>
      <t>триканальний</t>
    </r>
    <r>
      <rPr>
        <b/>
        <sz val="11"/>
        <rFont val="Times New Roman"/>
        <family val="1"/>
      </rPr>
      <t xml:space="preserve"> молочний  зуб </t>
    </r>
    <r>
      <rPr>
        <sz val="11"/>
        <rFont val="Times New Roman"/>
        <family val="1"/>
      </rPr>
      <t>(уніцем, агдезів,протравка)  з Кальцевіт та Лателюкс  Разом І та ІІ відвідування</t>
    </r>
  </si>
  <si>
    <r>
      <t xml:space="preserve">Лікування пульпіту </t>
    </r>
    <r>
      <rPr>
        <sz val="11"/>
        <color indexed="10"/>
        <rFont val="Times New Roman"/>
        <family val="1"/>
      </rPr>
      <t xml:space="preserve">молочного зуба </t>
    </r>
    <r>
      <rPr>
        <sz val="11"/>
        <rFont val="Times New Roman"/>
        <family val="1"/>
      </rPr>
      <t xml:space="preserve">з накладанням  світлополімерної  пломби з застосуванням пульпотомії </t>
    </r>
    <r>
      <rPr>
        <b/>
        <sz val="11"/>
        <color indexed="10"/>
        <rFont val="Times New Roman"/>
        <family val="1"/>
      </rPr>
      <t xml:space="preserve">незалежно від кількості каналів </t>
    </r>
    <r>
      <rPr>
        <sz val="11"/>
        <rFont val="Times New Roman"/>
        <family val="1"/>
      </rPr>
      <t>(уніцем, агдезів,протравка)  з Резорцин-формаліновою пастою та Лателюкс  Разом І та ІІ відвідування</t>
    </r>
  </si>
  <si>
    <r>
      <t xml:space="preserve">Лікування пульпіту </t>
    </r>
    <r>
      <rPr>
        <sz val="11"/>
        <color indexed="10"/>
        <rFont val="Times New Roman"/>
        <family val="1"/>
      </rPr>
      <t xml:space="preserve">молочного зуба </t>
    </r>
    <r>
      <rPr>
        <sz val="11"/>
        <rFont val="Times New Roman"/>
        <family val="1"/>
      </rPr>
      <t xml:space="preserve">з накладанням  світлополімерної  пломби з застосуванням пульпотомії </t>
    </r>
    <r>
      <rPr>
        <sz val="11"/>
        <color indexed="10"/>
        <rFont val="Times New Roman"/>
        <family val="1"/>
      </rPr>
      <t xml:space="preserve">незалежно від кількості каналів </t>
    </r>
    <r>
      <rPr>
        <sz val="11"/>
        <rFont val="Times New Roman"/>
        <family val="1"/>
      </rPr>
      <t>(уніцем, агдезів,протравка)  з Форадент та Лателюкс  Разом І та ІІ відвідування</t>
    </r>
  </si>
  <si>
    <r>
      <t xml:space="preserve">Лікування періодонтиту з накладанням пломби з світлополімерного матеріалу  </t>
    </r>
    <r>
      <rPr>
        <b/>
        <sz val="11"/>
        <color indexed="10"/>
        <rFont val="Times New Roman"/>
        <family val="1"/>
      </rPr>
      <t>І відвідування (темполат) Одноканальний зуб</t>
    </r>
  </si>
  <si>
    <r>
      <t xml:space="preserve">Лікування періодонтиту з накладанням пломби з світлополімерного матеріалу  </t>
    </r>
    <r>
      <rPr>
        <sz val="11"/>
        <color indexed="10"/>
        <rFont val="Times New Roman"/>
        <family val="1"/>
      </rPr>
      <t xml:space="preserve">І відвідування </t>
    </r>
    <r>
      <rPr>
        <sz val="11"/>
        <rFont val="Times New Roman"/>
        <family val="1"/>
      </rPr>
      <t xml:space="preserve">(темполат). </t>
    </r>
    <r>
      <rPr>
        <sz val="11"/>
        <color indexed="10"/>
        <rFont val="Times New Roman"/>
        <family val="1"/>
      </rPr>
      <t>Двоканальний зуб</t>
    </r>
  </si>
  <si>
    <r>
      <t xml:space="preserve">Лікування періодонтиту з накладанням пломби з світлополімерного матеріалу  </t>
    </r>
    <r>
      <rPr>
        <sz val="11"/>
        <color indexed="10"/>
        <rFont val="Times New Roman"/>
        <family val="1"/>
      </rPr>
      <t xml:space="preserve">І відвідування </t>
    </r>
    <r>
      <rPr>
        <sz val="11"/>
        <rFont val="Times New Roman"/>
        <family val="1"/>
      </rPr>
      <t xml:space="preserve">(темполат). </t>
    </r>
    <r>
      <rPr>
        <sz val="11"/>
        <color indexed="10"/>
        <rFont val="Times New Roman"/>
        <family val="1"/>
      </rPr>
      <t>Триканальний зуб</t>
    </r>
  </si>
  <si>
    <r>
      <t xml:space="preserve">Лікування періодонтиту з накладанням пломби з світлополімерного матеріалу </t>
    </r>
    <r>
      <rPr>
        <b/>
        <sz val="11"/>
        <color indexed="10"/>
        <rFont val="Times New Roman"/>
        <family val="1"/>
      </rPr>
      <t>з розпломбувіанням кореневого каналу</t>
    </r>
    <r>
      <rPr>
        <b/>
        <sz val="11"/>
        <color indexed="8"/>
        <rFont val="Times New Roman"/>
        <family val="1"/>
      </rPr>
      <t xml:space="preserve">  </t>
    </r>
    <r>
      <rPr>
        <b/>
        <sz val="11"/>
        <color indexed="10"/>
        <rFont val="Times New Roman"/>
        <family val="1"/>
      </rPr>
      <t>І відвідування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(темполат). </t>
    </r>
    <r>
      <rPr>
        <sz val="11"/>
        <color indexed="10"/>
        <rFont val="Times New Roman"/>
        <family val="1"/>
      </rPr>
      <t>Одноканальний зуб</t>
    </r>
  </si>
  <si>
    <r>
      <t xml:space="preserve">Лікування періодонтиту з накладанням пломби з світлополімерного матеріалу з розпломбувіанням кореневого каналу  </t>
    </r>
    <r>
      <rPr>
        <sz val="11"/>
        <color indexed="10"/>
        <rFont val="Times New Roman"/>
        <family val="1"/>
      </rPr>
      <t xml:space="preserve">І відвідування </t>
    </r>
    <r>
      <rPr>
        <sz val="11"/>
        <rFont val="Times New Roman"/>
        <family val="1"/>
      </rPr>
      <t xml:space="preserve">(темполат). </t>
    </r>
    <r>
      <rPr>
        <sz val="11"/>
        <color indexed="10"/>
        <rFont val="Times New Roman"/>
        <family val="1"/>
      </rPr>
      <t>Двоканальний зуб</t>
    </r>
  </si>
  <si>
    <r>
      <t xml:space="preserve">Лікування періодонтиту з накладанням пломби з світлополімерного матеріалу з розпломбувіанням кореневого каналу  </t>
    </r>
    <r>
      <rPr>
        <sz val="11"/>
        <color indexed="10"/>
        <rFont val="Times New Roman"/>
        <family val="1"/>
      </rPr>
      <t xml:space="preserve">І відвідування </t>
    </r>
    <r>
      <rPr>
        <sz val="11"/>
        <rFont val="Times New Roman"/>
        <family val="1"/>
      </rPr>
      <t xml:space="preserve">(темполат). </t>
    </r>
    <r>
      <rPr>
        <sz val="11"/>
        <color indexed="10"/>
        <rFont val="Times New Roman"/>
        <family val="1"/>
      </rPr>
      <t>Триканальний зуб</t>
    </r>
  </si>
  <si>
    <r>
      <t xml:space="preserve">Лікування періодонтиту </t>
    </r>
    <r>
      <rPr>
        <b/>
        <sz val="11"/>
        <color indexed="10"/>
        <rFont val="Times New Roman"/>
        <family val="1"/>
      </rPr>
      <t>одноканального зуба</t>
    </r>
    <r>
      <rPr>
        <sz val="11"/>
        <rFont val="Times New Roman"/>
        <family val="1"/>
      </rPr>
      <t xml:space="preserve"> з накладанням пломби з світлополімерного матеріалу </t>
    </r>
    <r>
      <rPr>
        <b/>
        <sz val="11"/>
        <color indexed="10"/>
        <rFont val="Times New Roman"/>
        <family val="1"/>
      </rPr>
      <t>ІІ відвідування</t>
    </r>
    <r>
      <rPr>
        <sz val="11"/>
        <rFont val="Times New Roman"/>
        <family val="1"/>
      </rPr>
      <t xml:space="preserve"> (Ендогель, Хімотрипсин, «Темполат») з Резорцин-формаліновою пастою</t>
    </r>
  </si>
  <si>
    <r>
      <t xml:space="preserve">Лікування періодонтиту </t>
    </r>
    <r>
      <rPr>
        <b/>
        <sz val="11"/>
        <color indexed="10"/>
        <rFont val="Times New Roman"/>
        <family val="1"/>
      </rPr>
      <t xml:space="preserve">двоканального зуба </t>
    </r>
    <r>
      <rPr>
        <sz val="11"/>
        <rFont val="Times New Roman"/>
        <family val="1"/>
      </rPr>
      <t>з накладанням пломби з світлополімерного матеріалу</t>
    </r>
    <r>
      <rPr>
        <b/>
        <sz val="11"/>
        <color indexed="10"/>
        <rFont val="Times New Roman"/>
        <family val="1"/>
      </rPr>
      <t xml:space="preserve"> ІІ відвідування</t>
    </r>
    <r>
      <rPr>
        <sz val="11"/>
        <rFont val="Times New Roman"/>
        <family val="1"/>
      </rPr>
      <t xml:space="preserve"> (Ендогель, Хімотрипсин, «Темполат») з Резорцин-формаліновою пастою</t>
    </r>
  </si>
  <si>
    <r>
      <t>Лікування</t>
    </r>
    <r>
      <rPr>
        <b/>
        <sz val="11"/>
        <color indexed="10"/>
        <rFont val="Times New Roman"/>
        <family val="1"/>
      </rPr>
      <t xml:space="preserve"> періодонтиту триканального зуба</t>
    </r>
    <r>
      <rPr>
        <sz val="11"/>
        <color indexed="8"/>
        <rFont val="Times New Roman"/>
        <family val="1"/>
      </rPr>
      <t xml:space="preserve"> з накладанням пломби з світлополімерного матеріалу </t>
    </r>
    <r>
      <rPr>
        <b/>
        <sz val="11"/>
        <color indexed="10"/>
        <rFont val="Times New Roman"/>
        <family val="1"/>
      </rPr>
      <t>ІІ відвідування</t>
    </r>
    <r>
      <rPr>
        <sz val="11"/>
        <color indexed="8"/>
        <rFont val="Times New Roman"/>
        <family val="1"/>
      </rPr>
      <t xml:space="preserve"> (Ендогель, Хімотрипсин, «Темполат») з Резорцин-формаліновою пастою</t>
    </r>
  </si>
  <si>
    <r>
      <t xml:space="preserve">Лікування періодонтиту </t>
    </r>
    <r>
      <rPr>
        <b/>
        <sz val="11"/>
        <color indexed="10"/>
        <rFont val="Times New Roman"/>
        <family val="1"/>
      </rPr>
      <t>одноканального зуба</t>
    </r>
    <r>
      <rPr>
        <sz val="11"/>
        <rFont val="Times New Roman"/>
        <family val="1"/>
      </rPr>
      <t xml:space="preserve"> з накладанням пломби з світлополімерного матеріалу</t>
    </r>
    <r>
      <rPr>
        <b/>
        <sz val="11"/>
        <color indexed="10"/>
        <rFont val="Times New Roman"/>
        <family val="1"/>
      </rPr>
      <t xml:space="preserve"> ІІІ відвідування</t>
    </r>
    <r>
      <rPr>
        <sz val="11"/>
        <rFont val="Times New Roman"/>
        <family val="1"/>
      </rPr>
      <t xml:space="preserve"> (Протравка, Адгезив, «Іонозід», “Лателюкс”)</t>
    </r>
  </si>
  <si>
    <r>
      <t xml:space="preserve">Лікування періодонтиту </t>
    </r>
    <r>
      <rPr>
        <b/>
        <sz val="11"/>
        <color indexed="10"/>
        <rFont val="Times New Roman"/>
        <family val="1"/>
      </rPr>
      <t>двоканального зуба</t>
    </r>
    <r>
      <rPr>
        <sz val="11"/>
        <rFont val="Times New Roman"/>
        <family val="1"/>
      </rPr>
      <t xml:space="preserve"> з накладанням пломби з світлополімерного матеріалу </t>
    </r>
    <r>
      <rPr>
        <b/>
        <sz val="11"/>
        <color indexed="10"/>
        <rFont val="Times New Roman"/>
        <family val="1"/>
      </rPr>
      <t>ІІІ відвідування</t>
    </r>
    <r>
      <rPr>
        <sz val="11"/>
        <rFont val="Times New Roman"/>
        <family val="1"/>
      </rPr>
      <t xml:space="preserve"> (Протравка, Адгезив, «Іонозід», “Лателюкс”)</t>
    </r>
  </si>
  <si>
    <r>
      <t xml:space="preserve">Лікування періодонтиту </t>
    </r>
    <r>
      <rPr>
        <b/>
        <sz val="11"/>
        <color indexed="10"/>
        <rFont val="Times New Roman"/>
        <family val="1"/>
      </rPr>
      <t>триканального зуба</t>
    </r>
    <r>
      <rPr>
        <sz val="11"/>
        <rFont val="Times New Roman"/>
        <family val="1"/>
      </rPr>
      <t xml:space="preserve"> з накладанням пломби з світлополімерного матеріалу </t>
    </r>
    <r>
      <rPr>
        <b/>
        <sz val="11"/>
        <color indexed="10"/>
        <rFont val="Times New Roman"/>
        <family val="1"/>
      </rPr>
      <t>ІІІ відвідування</t>
    </r>
    <r>
      <rPr>
        <sz val="11"/>
        <rFont val="Times New Roman"/>
        <family val="1"/>
      </rPr>
      <t xml:space="preserve"> (Протравка, Адгезив, «Іонозід», “Лателюкс”)</t>
    </r>
  </si>
  <si>
    <r>
      <t>Лікування періодонтиту</t>
    </r>
    <r>
      <rPr>
        <b/>
        <sz val="11"/>
        <color indexed="10"/>
        <rFont val="Times New Roman"/>
        <family val="1"/>
      </rPr>
      <t xml:space="preserve"> одноканального</t>
    </r>
    <r>
      <rPr>
        <sz val="11"/>
        <rFont val="Times New Roman"/>
        <family val="1"/>
      </rPr>
      <t xml:space="preserve"> постійного зуба (з відновленням зруйнованої коронки за допомогою анкерних штифтів) та світлополімерного матеріалу </t>
    </r>
    <r>
      <rPr>
        <b/>
        <sz val="11"/>
        <color indexed="10"/>
        <rFont val="Times New Roman"/>
        <family val="1"/>
      </rPr>
      <t xml:space="preserve">ІІІ відвідування </t>
    </r>
    <r>
      <rPr>
        <sz val="11"/>
        <rFont val="Times New Roman"/>
        <family val="1"/>
      </rPr>
      <t>(Протравка, Адгезив, «Іонозід», “Лателюкс”)</t>
    </r>
  </si>
  <si>
    <r>
      <t xml:space="preserve">Лікування періодонтиту </t>
    </r>
    <r>
      <rPr>
        <b/>
        <sz val="11"/>
        <color indexed="10"/>
        <rFont val="Times New Roman"/>
        <family val="1"/>
      </rPr>
      <t>двоканального</t>
    </r>
    <r>
      <rPr>
        <sz val="11"/>
        <rFont val="Times New Roman"/>
        <family val="1"/>
      </rPr>
      <t xml:space="preserve"> постійного зуба (з відновленням зруйнованої коронки за допомогою анкерних штифтів) та світлополімерного матеріалу </t>
    </r>
    <r>
      <rPr>
        <b/>
        <sz val="11"/>
        <color indexed="10"/>
        <rFont val="Times New Roman"/>
        <family val="1"/>
      </rPr>
      <t xml:space="preserve">ІІІ відвідування </t>
    </r>
    <r>
      <rPr>
        <sz val="11"/>
        <rFont val="Times New Roman"/>
        <family val="1"/>
      </rPr>
      <t>(Протравка, Адгезив, «Іонозід», “Лателюкс”)</t>
    </r>
  </si>
  <si>
    <r>
      <t>Лікування періодонтиту одного зуба з накладанням пломби з світлополімерного матеріалу</t>
    </r>
    <r>
      <rPr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>(одноканальний зуб)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>разом  І, ІІ, ІІІ відвідування</t>
    </r>
    <r>
      <rPr>
        <sz val="11"/>
        <rFont val="Times New Roman"/>
        <family val="1"/>
      </rPr>
      <t xml:space="preserve"> ( ендогель, протравка, агдезив, Лателюкс, Іонозід) з Резорцин-формаліновою пастою</t>
    </r>
  </si>
  <si>
    <r>
      <t>Лікування періодонтиту одного зуба з накладанням пломби з світлополімерного матеріалу</t>
    </r>
    <r>
      <rPr>
        <sz val="11"/>
        <color indexed="10"/>
        <rFont val="Times New Roman"/>
        <family val="1"/>
      </rPr>
      <t xml:space="preserve"> (одноканальний зуб)</t>
    </r>
    <r>
      <rPr>
        <sz val="11"/>
        <color indexed="8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разом  І, ІІ, ІІІ відвідування (ендогель, протравка, агдезив, “Denfill”, Іонозід) з Резорцин-формаліновою пастою</t>
    </r>
  </si>
  <si>
    <r>
      <t>Лікування періодонтиту одного зуба з накладанням пломби з світлополімерного матеріалу</t>
    </r>
    <r>
      <rPr>
        <sz val="11"/>
        <color indexed="10"/>
        <rFont val="Times New Roman"/>
        <family val="1"/>
      </rPr>
      <t xml:space="preserve"> (одноканальний зуб)</t>
    </r>
    <r>
      <rPr>
        <sz val="11"/>
        <color indexed="8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разом  І, ІІ, ІІІ відвідування (ендогель, протравка, агдезив, «Gradia Direct»”, Іонозід) з Резорцин-формаліновою пастою</t>
    </r>
  </si>
  <si>
    <r>
      <t>Лікування періодонтиту одного зуба з накладанням пломби з світлополімерного матеріалу</t>
    </r>
    <r>
      <rPr>
        <sz val="11"/>
        <color indexed="10"/>
        <rFont val="Times New Roman"/>
        <family val="1"/>
      </rPr>
      <t xml:space="preserve"> (</t>
    </r>
    <r>
      <rPr>
        <b/>
        <sz val="11"/>
        <color indexed="10"/>
        <rFont val="Times New Roman"/>
        <family val="1"/>
      </rPr>
      <t>двоканальний зуб)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>разом  І, ІІ, ІІІ відвідування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 ендогель, протравка, агдезив, Лателюкс, Іонозід) з Резорцин-формаліновою пастою</t>
    </r>
  </si>
  <si>
    <r>
      <t>Лікування періодонтиту одного зуба з накладанням пломби з світлополімерного матеріалу</t>
    </r>
    <r>
      <rPr>
        <sz val="11"/>
        <color indexed="10"/>
        <rFont val="Times New Roman"/>
        <family val="1"/>
      </rPr>
      <t xml:space="preserve"> (двоканальний зуб)</t>
    </r>
    <r>
      <rPr>
        <sz val="11"/>
        <color indexed="8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разом  І, ІІ, ІІІ відвідування (ендогель, протравка, агдезив, “Denfill”, Іонозід) з Резорцин-формаліновою пастою</t>
    </r>
  </si>
  <si>
    <r>
      <t>Лікування періодонтиту одного зуба з накладанням пломби з світлополімерного матеріалу</t>
    </r>
    <r>
      <rPr>
        <sz val="11"/>
        <color indexed="10"/>
        <rFont val="Times New Roman"/>
        <family val="1"/>
      </rPr>
      <t xml:space="preserve"> (двоканальний зуб)</t>
    </r>
    <r>
      <rPr>
        <sz val="11"/>
        <color indexed="8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разом  І, ІІ, ІІІ відвідування (ендогель, протравка, агдезив, «Gradia Direct»”, Іонозід) з Резорцин-формаліновою пастою</t>
    </r>
  </si>
  <si>
    <r>
      <t>Лікування періодонтиту одного зуба з накладанням пломби з світлополімерного матеріалу</t>
    </r>
    <r>
      <rPr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>(триканальний зуб)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>разом  І, ІІ, ІІІ відвідування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 ендогель, протравка, агдезив, Лателюкс, Іонозід) з Резорцин-формаліновою пастою</t>
    </r>
  </si>
  <si>
    <r>
      <t>Лікування періодонтиту одного зуба з накладанням пломби з світлополімерного матеріалу</t>
    </r>
    <r>
      <rPr>
        <sz val="11"/>
        <color indexed="10"/>
        <rFont val="Times New Roman"/>
        <family val="1"/>
      </rPr>
      <t xml:space="preserve"> (триканальний зуб)</t>
    </r>
    <r>
      <rPr>
        <sz val="11"/>
        <color indexed="8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разом  І, ІІ, ІІІ відвідування (ендогель, протравка, агдезив, “Denfill”, Іонозід) з Резорцин-формаліновою пастою</t>
    </r>
  </si>
  <si>
    <r>
      <t>Лікування періодонтиту одного зуба з накладанням пломби з світлополімерного матеріалу</t>
    </r>
    <r>
      <rPr>
        <sz val="11"/>
        <color indexed="10"/>
        <rFont val="Times New Roman"/>
        <family val="1"/>
      </rPr>
      <t xml:space="preserve"> (триканальний зуб)</t>
    </r>
    <r>
      <rPr>
        <sz val="11"/>
        <color indexed="8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разом  І, ІІ, ІІІ відвідування (ендогель, протравка, агдезив, «Gradia Direct»”, Іонозід) з Резорцин-формаліновою пастою</t>
    </r>
  </si>
  <si>
    <r>
      <t>Лікування періодонтиту одного постійного зуба (з відновленням зруйнованої коронки за допомогою анкерних штифтів) та світлополімерного матеріалу</t>
    </r>
    <r>
      <rPr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>(одноканальний зуб)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>разом  І, ІІ, ІІІ відвідування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 ендогель, протравка, агдезив, Лателюкс, Іонозід) з Резорцин-формаліновою пастою</t>
    </r>
  </si>
  <si>
    <r>
      <t>Лікування періодонтиту одного постійного зуба (з відновленням зруйнованої коронки за допомогою анкерних штифтів) та світлополімерного матеріалу</t>
    </r>
    <r>
      <rPr>
        <sz val="11"/>
        <color indexed="10"/>
        <rFont val="Times New Roman"/>
        <family val="1"/>
      </rPr>
      <t xml:space="preserve"> (одноканальний зуб)</t>
    </r>
    <r>
      <rPr>
        <sz val="11"/>
        <color indexed="8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разом  І, ІІ, ІІІ відвідування (ендогель, протравка, агдезив, “Denfill”, Іонозід) з Резорцин-формаліновою пастою</t>
    </r>
  </si>
  <si>
    <r>
      <t>Лікування періодонтиту одного постійного зуба (з відновленням зруйнованої коронки за допомогою анкерних штифтів) та світлополімерного матеріалу</t>
    </r>
    <r>
      <rPr>
        <sz val="11"/>
        <color indexed="10"/>
        <rFont val="Times New Roman"/>
        <family val="1"/>
      </rPr>
      <t xml:space="preserve"> (одноканальний зуб)</t>
    </r>
    <r>
      <rPr>
        <sz val="11"/>
        <color indexed="8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разом  І, ІІ, ІІІ відвідування (ендогель, протравка, агдезив, «Gradia Direct»”, Іонозід) з Резорцин-формаліновою пастою</t>
    </r>
  </si>
  <si>
    <r>
      <t>Лікування періодонтиту одного постійного зуба (з відновленням зруйнованої коронки за допомогою анкерних штифтів) та світлополімерного матеріалу</t>
    </r>
    <r>
      <rPr>
        <b/>
        <sz val="11"/>
        <color indexed="10"/>
        <rFont val="Times New Roman"/>
        <family val="1"/>
      </rPr>
      <t xml:space="preserve"> (двоканальний зуб)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>разом  І, ІІ, ІІІ відвідування</t>
    </r>
    <r>
      <rPr>
        <sz val="11"/>
        <rFont val="Times New Roman"/>
        <family val="1"/>
      </rPr>
      <t xml:space="preserve"> ( ендогель, протравка, агдезив, Лателюкс, Іонозід) з Резорцин-формаліновою пастою</t>
    </r>
  </si>
  <si>
    <r>
      <t>Лікування періодонтиту одного постійного зуба (з відновленням зруйнованої коронки за допомогою анкерних штифтів) та світлополімерного матеріалу</t>
    </r>
    <r>
      <rPr>
        <sz val="11"/>
        <color indexed="10"/>
        <rFont val="Times New Roman"/>
        <family val="1"/>
      </rPr>
      <t xml:space="preserve"> (двоканальний зуб)</t>
    </r>
    <r>
      <rPr>
        <sz val="11"/>
        <color indexed="8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разом  І, ІІ, ІІІ відвідування (ендогель, протравка, агдезив, “Denfill”, Іонозід) з Резорцин-формаліновою пастою</t>
    </r>
  </si>
  <si>
    <r>
      <t>Лікування періодонтиту одного постійного зуба (з відновленням зруйнованої коронки за допомогою анкерних штифтів) та світлополімерного матеріалу</t>
    </r>
    <r>
      <rPr>
        <sz val="11"/>
        <color indexed="10"/>
        <rFont val="Times New Roman"/>
        <family val="1"/>
      </rPr>
      <t>(двоканальний зуб)</t>
    </r>
    <r>
      <rPr>
        <sz val="11"/>
        <color indexed="8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разом  І, ІІ, ІІІ відвідування (ендогель, протравка, агдезив, «Gradia Direct»”, Іонозід) з Резорцин-формаліновою пастою</t>
    </r>
  </si>
  <si>
    <r>
      <t>Лікування періодонтиту одного постійного зуба (з відновленням зруйнованої коронки за допомогою анкерних штифтів) та світлополімерного матеріалу</t>
    </r>
    <r>
      <rPr>
        <sz val="11"/>
        <color indexed="10"/>
        <rFont val="Times New Roman"/>
        <family val="1"/>
      </rPr>
      <t xml:space="preserve"> (триканальний зуб)</t>
    </r>
    <r>
      <rPr>
        <sz val="11"/>
        <color indexed="8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разом  І, ІІ, ІІІ відвідування ( ендогель, протравка, агдезив, Лателюкс, Іонозід) з Резорцин-формаліновою пастою</t>
    </r>
  </si>
  <si>
    <r>
      <t>Лікування періодонтиту одного постійного зуба (з відновленням зруйнованої коронки за допомогою анкерних штифтів) та світлополімерного матеріалу</t>
    </r>
    <r>
      <rPr>
        <sz val="11"/>
        <color indexed="10"/>
        <rFont val="Times New Roman"/>
        <family val="1"/>
      </rPr>
      <t xml:space="preserve"> (триканальний зуб)</t>
    </r>
    <r>
      <rPr>
        <sz val="11"/>
        <color indexed="8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разом  І, ІІ, ІІІ відвідування (ендогель, протравка, агдезив, “Denfill”, Іонозід) з Резорцин-формаліновою пастою</t>
    </r>
  </si>
  <si>
    <r>
      <t>Лікування періодонтиту одного постійного зуба (з відновленням зруйнованої коронки за допомогою анкерних штифтів) та світлополімерного матеріалу</t>
    </r>
    <r>
      <rPr>
        <sz val="11"/>
        <color indexed="10"/>
        <rFont val="Times New Roman"/>
        <family val="1"/>
      </rPr>
      <t xml:space="preserve"> (триканальний зуб)</t>
    </r>
    <r>
      <rPr>
        <sz val="11"/>
        <color indexed="8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разом  І, ІІ, ІІІ відвідування (ендогель, протравка, агдезив, «Gradia Direct»”, Іонозід) з Резорцин-формаліновою пастою</t>
    </r>
  </si>
  <si>
    <r>
      <t xml:space="preserve">Лікування </t>
    </r>
    <r>
      <rPr>
        <b/>
        <sz val="11"/>
        <color indexed="10"/>
        <rFont val="Times New Roman"/>
        <family val="1"/>
      </rPr>
      <t>одноканального</t>
    </r>
    <r>
      <rPr>
        <sz val="11"/>
        <color indexed="10"/>
        <rFont val="Times New Roman"/>
        <family val="1"/>
      </rPr>
      <t xml:space="preserve"> постійного зуба </t>
    </r>
    <r>
      <rPr>
        <b/>
        <sz val="11"/>
        <color indexed="10"/>
        <rFont val="Times New Roman"/>
        <family val="1"/>
      </rPr>
      <t xml:space="preserve">І відвідуванння </t>
    </r>
    <r>
      <rPr>
        <sz val="11"/>
        <color indexed="8"/>
        <rFont val="Times New Roman"/>
        <family val="1"/>
      </rPr>
      <t>з відновленням зруйнованої коронки за допомогою анкерних штифтів та світлополімерного матеріалу (темполат) з розпломбуванням кореневого каналу</t>
    </r>
  </si>
  <si>
    <r>
      <t>Лікування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>двоканального</t>
    </r>
    <r>
      <rPr>
        <sz val="11"/>
        <color indexed="10"/>
        <rFont val="Times New Roman"/>
        <family val="1"/>
      </rPr>
      <t xml:space="preserve"> постійного зуба </t>
    </r>
    <r>
      <rPr>
        <b/>
        <sz val="11"/>
        <color indexed="10"/>
        <rFont val="Times New Roman"/>
        <family val="1"/>
      </rPr>
      <t>І відвідуванння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з відновленням зруйнованої коронки за допомогою анкерних штифтів та світлополімерного матеріалу (темполат) з розпломбуванням кореневого каналу</t>
    </r>
  </si>
  <si>
    <r>
      <t xml:space="preserve">Лікування </t>
    </r>
    <r>
      <rPr>
        <b/>
        <sz val="11"/>
        <color indexed="10"/>
        <rFont val="Times New Roman"/>
        <family val="1"/>
      </rPr>
      <t>триканального</t>
    </r>
    <r>
      <rPr>
        <sz val="11"/>
        <color indexed="10"/>
        <rFont val="Times New Roman"/>
        <family val="1"/>
      </rPr>
      <t xml:space="preserve"> постійного зуба </t>
    </r>
    <r>
      <rPr>
        <b/>
        <sz val="11"/>
        <color indexed="10"/>
        <rFont val="Times New Roman"/>
        <family val="1"/>
      </rPr>
      <t>І відвідуванння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з відновленням зруйнованої коронки за допомогою анкерних штифтів та світлополімерного матеріалу (темполат) з розпломбуванням кореневого каналу</t>
    </r>
  </si>
  <si>
    <r>
      <t xml:space="preserve">Лікування </t>
    </r>
    <r>
      <rPr>
        <b/>
        <sz val="11"/>
        <color indexed="10"/>
        <rFont val="Times New Roman"/>
        <family val="1"/>
      </rPr>
      <t>одноканального</t>
    </r>
    <r>
      <rPr>
        <sz val="11"/>
        <color indexed="10"/>
        <rFont val="Times New Roman"/>
        <family val="1"/>
      </rPr>
      <t xml:space="preserve"> постійного зуба </t>
    </r>
    <r>
      <rPr>
        <b/>
        <sz val="11"/>
        <color indexed="10"/>
        <rFont val="Times New Roman"/>
        <family val="1"/>
      </rPr>
      <t xml:space="preserve">І відвідуванння </t>
    </r>
    <r>
      <rPr>
        <sz val="11"/>
        <color indexed="8"/>
        <rFont val="Times New Roman"/>
        <family val="1"/>
      </rPr>
      <t>з відновленням зруйнованої коронки за допомогою анкерних штифтів та світлополімерного матеріалу (темполат)</t>
    </r>
  </si>
  <si>
    <r>
      <t>Лікування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>двоканального</t>
    </r>
    <r>
      <rPr>
        <sz val="11"/>
        <color indexed="10"/>
        <rFont val="Times New Roman"/>
        <family val="1"/>
      </rPr>
      <t xml:space="preserve"> постійного зуба </t>
    </r>
    <r>
      <rPr>
        <b/>
        <sz val="11"/>
        <color indexed="10"/>
        <rFont val="Times New Roman"/>
        <family val="1"/>
      </rPr>
      <t>І відвідуванння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з відновленням зруйнованої коронки за допомогою анкерних штифтів та світлополімерного матеріалу (темполат)</t>
    </r>
  </si>
  <si>
    <r>
      <t xml:space="preserve">Лікування </t>
    </r>
    <r>
      <rPr>
        <b/>
        <sz val="11"/>
        <color indexed="10"/>
        <rFont val="Times New Roman"/>
        <family val="1"/>
      </rPr>
      <t>триканального</t>
    </r>
    <r>
      <rPr>
        <sz val="11"/>
        <color indexed="10"/>
        <rFont val="Times New Roman"/>
        <family val="1"/>
      </rPr>
      <t xml:space="preserve"> постійного зуба </t>
    </r>
    <r>
      <rPr>
        <b/>
        <sz val="11"/>
        <color indexed="10"/>
        <rFont val="Times New Roman"/>
        <family val="1"/>
      </rPr>
      <t>І відвідуванння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з відновленням зруйнованої коронки за допомогою анкерних штифтів та світлополімерного матеріалу (темполат) </t>
    </r>
  </si>
  <si>
    <r>
      <t xml:space="preserve">Лікування </t>
    </r>
    <r>
      <rPr>
        <b/>
        <sz val="11"/>
        <color indexed="10"/>
        <rFont val="Times New Roman"/>
        <family val="1"/>
      </rPr>
      <t>одноканального</t>
    </r>
    <r>
      <rPr>
        <sz val="11"/>
        <color indexed="10"/>
        <rFont val="Times New Roman"/>
        <family val="1"/>
      </rPr>
      <t xml:space="preserve"> постійного зуба </t>
    </r>
    <r>
      <rPr>
        <b/>
        <sz val="11"/>
        <color indexed="10"/>
        <rFont val="Times New Roman"/>
        <family val="1"/>
      </rPr>
      <t xml:space="preserve">ІІ відвідуванння </t>
    </r>
    <r>
      <rPr>
        <sz val="11"/>
        <color indexed="8"/>
        <rFont val="Times New Roman"/>
        <family val="1"/>
      </rPr>
      <t>з відновленням зруйнованої коронки за допомогою анкерних штифтів та світлополімерного матеріалу (темполат, ендогель) Цинк –евгенолова паста</t>
    </r>
  </si>
  <si>
    <r>
      <t xml:space="preserve">Лікування </t>
    </r>
    <r>
      <rPr>
        <b/>
        <sz val="11"/>
        <color indexed="10"/>
        <rFont val="Times New Roman"/>
        <family val="1"/>
      </rPr>
      <t>двоканального</t>
    </r>
    <r>
      <rPr>
        <sz val="11"/>
        <color indexed="10"/>
        <rFont val="Times New Roman"/>
        <family val="1"/>
      </rPr>
      <t xml:space="preserve"> постійного зуба </t>
    </r>
    <r>
      <rPr>
        <b/>
        <sz val="11"/>
        <color indexed="10"/>
        <rFont val="Times New Roman"/>
        <family val="1"/>
      </rPr>
      <t>ІІ відвідуванння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з відновленням зруйнованої коронки за допомогою анкерних штифтів та світлополімерного матеріалу (темполат, ендогель) Цинк –евгенолова паста</t>
    </r>
  </si>
  <si>
    <r>
      <t xml:space="preserve">Лікування </t>
    </r>
    <r>
      <rPr>
        <b/>
        <sz val="11"/>
        <color indexed="10"/>
        <rFont val="Times New Roman"/>
        <family val="1"/>
      </rPr>
      <t>триканального</t>
    </r>
    <r>
      <rPr>
        <sz val="11"/>
        <color indexed="10"/>
        <rFont val="Times New Roman"/>
        <family val="1"/>
      </rPr>
      <t xml:space="preserve"> постійного зуба</t>
    </r>
    <r>
      <rPr>
        <b/>
        <sz val="11"/>
        <color indexed="10"/>
        <rFont val="Times New Roman"/>
        <family val="1"/>
      </rPr>
      <t xml:space="preserve"> ІІ відвідуванння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з відновленням зруйнованої коронки за допомогою анкерних штифтів та світлополімерного матеріалу (темполат, ендогель) Цинк –евгенолова паста</t>
    </r>
  </si>
  <si>
    <r>
      <t xml:space="preserve">Лікування </t>
    </r>
    <r>
      <rPr>
        <b/>
        <sz val="11"/>
        <color indexed="10"/>
        <rFont val="Times New Roman"/>
        <family val="1"/>
      </rPr>
      <t>одноканального</t>
    </r>
    <r>
      <rPr>
        <sz val="11"/>
        <color indexed="10"/>
        <rFont val="Times New Roman"/>
        <family val="1"/>
      </rPr>
      <t xml:space="preserve"> постійного зуба </t>
    </r>
    <r>
      <rPr>
        <b/>
        <sz val="11"/>
        <color indexed="10"/>
        <rFont val="Times New Roman"/>
        <family val="1"/>
      </rPr>
      <t xml:space="preserve">ІІІ відвідуванння </t>
    </r>
    <r>
      <rPr>
        <sz val="11"/>
        <color indexed="8"/>
        <rFont val="Times New Roman"/>
        <family val="1"/>
      </rPr>
      <t>з відновленням зруйнованої коронки за допомогою анкерних штифтів та світлополімерного матеріалу (протравка,агдезив,уніцем) Лателюкс</t>
    </r>
  </si>
  <si>
    <r>
      <t>Лікування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>двоканального чи трьоканального постійного зуба ІІІ</t>
    </r>
    <r>
      <rPr>
        <sz val="11"/>
        <color indexed="10"/>
        <rFont val="Times New Roman"/>
        <family val="1"/>
      </rPr>
      <t xml:space="preserve"> відвідуванння </t>
    </r>
    <r>
      <rPr>
        <sz val="11"/>
        <color indexed="8"/>
        <rFont val="Times New Roman"/>
        <family val="1"/>
      </rPr>
      <t>з відновленням зруйнованої коронки за допомогою анкерних штифтів та світлополімерного матеріалу (протравка,агдезив,уніцем) Лателюкс</t>
    </r>
  </si>
  <si>
    <r>
      <t>Лікування періодонти</t>
    </r>
    <r>
      <rPr>
        <sz val="11"/>
        <rFont val="Times New Roman"/>
        <family val="1"/>
      </rPr>
      <t xml:space="preserve">ту одного постійного зуба  </t>
    </r>
    <r>
      <rPr>
        <sz val="11"/>
        <color indexed="8"/>
        <rFont val="Times New Roman"/>
        <family val="1"/>
      </rPr>
      <t xml:space="preserve">з відновленням зруйнованої коронки за допомогою анкерних штифтів та світлополімерного матеріалу (реставрація). </t>
    </r>
    <r>
      <rPr>
        <sz val="11"/>
        <color indexed="10"/>
        <rFont val="Times New Roman"/>
        <family val="1"/>
      </rPr>
      <t>Одноканальний зуб</t>
    </r>
    <r>
      <rPr>
        <sz val="11"/>
        <color indexed="8"/>
        <rFont val="Times New Roman"/>
        <family val="1"/>
      </rPr>
      <t xml:space="preserve">. </t>
    </r>
    <r>
      <rPr>
        <sz val="11"/>
        <color indexed="10"/>
        <rFont val="Times New Roman"/>
        <family val="1"/>
      </rPr>
      <t>Лікування в одне відвідуванння (ендогель, агдезив, протравка, уніцем) Лателюкс та Цинк –евгенолова паста</t>
    </r>
  </si>
  <si>
    <r>
      <t>Лікування періодонти</t>
    </r>
    <r>
      <rPr>
        <sz val="11"/>
        <rFont val="Times New Roman"/>
        <family val="1"/>
      </rPr>
      <t xml:space="preserve">ту одного постійного зуба  </t>
    </r>
    <r>
      <rPr>
        <sz val="11"/>
        <color indexed="8"/>
        <rFont val="Times New Roman"/>
        <family val="1"/>
      </rPr>
      <t xml:space="preserve">з відновленням зруйнованої коронки за допомогою анкерних штифтів та світлополімерного матеріалу (реставрація). </t>
    </r>
    <r>
      <rPr>
        <sz val="11"/>
        <color indexed="10"/>
        <rFont val="Times New Roman"/>
        <family val="1"/>
      </rPr>
      <t>Двоканальний зуб</t>
    </r>
    <r>
      <rPr>
        <sz val="11"/>
        <color indexed="8"/>
        <rFont val="Times New Roman"/>
        <family val="1"/>
      </rPr>
      <t xml:space="preserve">. </t>
    </r>
    <r>
      <rPr>
        <sz val="11"/>
        <color indexed="10"/>
        <rFont val="Times New Roman"/>
        <family val="1"/>
      </rPr>
      <t>Лікування в одне відвідуванння</t>
    </r>
    <r>
      <rPr>
        <sz val="11"/>
        <rFont val="Times New Roman"/>
        <family val="1"/>
      </rPr>
      <t xml:space="preserve"> (ендогель, агдезив, протравка, уніцем) Лателюкс та Цинк –евгенолова паста</t>
    </r>
  </si>
  <si>
    <r>
      <t>Лікування періодонти</t>
    </r>
    <r>
      <rPr>
        <sz val="11"/>
        <rFont val="Times New Roman"/>
        <family val="1"/>
      </rPr>
      <t xml:space="preserve">ту одного постійного зуба  </t>
    </r>
    <r>
      <rPr>
        <sz val="11"/>
        <color indexed="8"/>
        <rFont val="Times New Roman"/>
        <family val="1"/>
      </rPr>
      <t>з відновленням зруйнованої коронки за допомогою анкерних штифтів та світлополімерного матеріалу (реставрація).</t>
    </r>
    <r>
      <rPr>
        <sz val="11"/>
        <color indexed="10"/>
        <rFont val="Times New Roman"/>
        <family val="1"/>
      </rPr>
      <t>Триканальний зуб</t>
    </r>
    <r>
      <rPr>
        <sz val="11"/>
        <color indexed="8"/>
        <rFont val="Times New Roman"/>
        <family val="1"/>
      </rPr>
      <t xml:space="preserve">. </t>
    </r>
    <r>
      <rPr>
        <sz val="11"/>
        <color indexed="10"/>
        <rFont val="Times New Roman"/>
        <family val="1"/>
      </rPr>
      <t>Лікування в одне відвідуванння</t>
    </r>
    <r>
      <rPr>
        <sz val="11"/>
        <rFont val="Times New Roman"/>
        <family val="1"/>
      </rPr>
      <t xml:space="preserve"> (ендогель, агдезив, протравка, уніцем) Лателюкс та Цинк –евгенолова паста</t>
    </r>
  </si>
  <si>
    <t>Медичні огляди працівників із шкідливими умовами праці</t>
  </si>
  <si>
    <t>Копіювання бланків</t>
  </si>
  <si>
    <t xml:space="preserve">Лікування одного зуба при поверхневому і середньому карієсі (без накладання пломби) з темполат
</t>
  </si>
  <si>
    <r>
      <t xml:space="preserve">Лікування хронічного глибокого карієсу з накладанням пломби з </t>
    </r>
    <r>
      <rPr>
        <sz val="11"/>
        <color indexed="8"/>
        <rFont val="Times New Roman"/>
        <family val="1"/>
      </rPr>
      <t>композитного матеріалу «Латефіл»+уніцем</t>
    </r>
  </si>
  <si>
    <r>
      <t xml:space="preserve">Лікування хронічного глибокого карієсу з накладанням пломби </t>
    </r>
    <r>
      <rPr>
        <sz val="11"/>
        <color indexed="8"/>
        <rFont val="Times New Roman"/>
        <family val="1"/>
      </rPr>
      <t>з  цементу «Белацин» +уніцем</t>
    </r>
  </si>
  <si>
    <t>Медикаментозна та інструментальна обробка одного каналу зуба з темполат</t>
  </si>
  <si>
    <t>Механічне та хімічне розширення облітерованого каналу зуба з темполат та ендогель</t>
  </si>
  <si>
    <t>Лікування пульпіту постійного зуба(з відновленням зруйнованої коронки за допомогою анкерних штифтів) та світлополімерного матеріалу І відвідування (з темполат та девіт С)</t>
  </si>
  <si>
    <t>Лікування пульпіту молочного зуба з накладанням світлополімерної пломби із застосуванням екстирпації пульпи І відвідування (з темполат та девіт С)</t>
  </si>
  <si>
    <t>Лікування пульпіту молочного зуба з накладанням світлополімерної пломби із застосуванням пульпотомії І відвідування (з темполат та девіт С)</t>
  </si>
  <si>
    <t xml:space="preserve"> РАЗОМ І та ІІ відвідування. Лікування пульпіту молочного зуба з накладанням світлополімерної пломби із застосуванням пульпотомії</t>
  </si>
  <si>
    <t>Лікування періодонтиту одноканального зуба з накладанням пломби з світлополімерного матеріалу ІІІ відвідування (Протравка, Адгезив,«Іонозід»,“Denfill”)</t>
  </si>
  <si>
    <t>Механічне та хімічне розширення облітерованого каналу зуба (темполат, ендогель)</t>
  </si>
  <si>
    <r>
      <rPr>
        <b/>
        <sz val="8"/>
        <rFont val="Times New Roman"/>
        <family val="1"/>
      </rPr>
      <t>Примітка:</t>
    </r>
    <r>
      <rPr>
        <sz val="8"/>
        <rFont val="Times New Roman"/>
        <family val="1"/>
      </rPr>
      <t xml:space="preserve"> У випадку відсутності зазначених матеріалів у розрахунках,  можлива їх заміна на матеріали аналогічної ціни та класу</t>
    </r>
  </si>
  <si>
    <r>
      <t>(послуги, що надаються згідно з функціональними повноваженнями закладами охорони здоров'я,  за зверненням громадян без направлення лікаря з метою профілактики захворювань та зміцнення здоров'я дорослого населення;  послуги з провадження господарської та/або виробничої діяльності  згідно</t>
    </r>
    <r>
      <rPr>
        <b/>
        <sz val="10"/>
        <rFont val="Times New Roman"/>
        <family val="1"/>
      </rPr>
      <t xml:space="preserve"> Постанови КМУ  від 17.09.1996 р. № 1138</t>
    </r>
    <r>
      <rPr>
        <sz val="10"/>
        <rFont val="Times New Roman"/>
        <family val="1"/>
      </rPr>
      <t xml:space="preserve"> із змінами та доповненнями в редакції Постанови КМ № 648 від 22.09.2016р.)</t>
    </r>
  </si>
  <si>
    <r>
      <rPr>
        <b/>
        <sz val="8"/>
        <color indexed="8"/>
        <rFont val="Times New Roman"/>
        <family val="1"/>
      </rPr>
      <t>Примітка:</t>
    </r>
    <r>
      <rPr>
        <sz val="8"/>
        <color indexed="8"/>
        <rFont val="Times New Roman"/>
        <family val="1"/>
      </rPr>
      <t xml:space="preserve"> витрати часу при наданні невідкладної хірургічної стоматологічної допомоги пацієнтам з іншим об’ємом втручання визначаються шляхом додавання шифру  </t>
    </r>
  </si>
  <si>
    <t>Завідувач ВМРФ</t>
  </si>
  <si>
    <t>Лікар - онколог ВК</t>
  </si>
  <si>
    <t>Визначення  мікроальбуміну сечі на  біохімічному напівавтоматичному аналізаторі (МАУ мікроальбумінурія)</t>
  </si>
  <si>
    <t>Лікар - психолог</t>
  </si>
  <si>
    <t>Огляд одного елементу (висипу)</t>
  </si>
  <si>
    <t>Лікар - ендокринолог ІК</t>
  </si>
  <si>
    <t>Тест (швидкий) для виявлення антигену COVID-19 Аq</t>
  </si>
  <si>
    <t>Лікар - отоларинголог ІІК</t>
  </si>
  <si>
    <t xml:space="preserve">   Лікування пульпіту постійного зуба (з відновленням зруйнованої коронки за допомогою анкерних штифтів) та світлополімерного матеріалу</t>
  </si>
  <si>
    <t xml:space="preserve">    Лікування пульпіту молочного зуба з накладанням світлополімерної пломби із застосуванням екстирпації пульпи</t>
  </si>
  <si>
    <t xml:space="preserve">   Лікування пульпіту молочного зуба з накладанням світлополімерної пломби із застосуванням пульпотомії</t>
  </si>
  <si>
    <t xml:space="preserve">    РАЗОМ І та ІІ відвідування. Лікування пульпіту постійного зуба з накладанням світло полімерної пломби</t>
  </si>
  <si>
    <t xml:space="preserve">Роза Борилюк </t>
  </si>
  <si>
    <t>Оксана Гибалюк</t>
  </si>
  <si>
    <t>Олена Огаркова</t>
  </si>
  <si>
    <t>Ліна Радзивилюк</t>
  </si>
  <si>
    <t>Володимир Нагурський</t>
  </si>
  <si>
    <t>Ірина  Рассадкіна</t>
  </si>
  <si>
    <t>Руслан Кіращук</t>
  </si>
  <si>
    <t>Валентина Парахіна</t>
  </si>
  <si>
    <t>Медичний огляд з метою виявлення стану алкогольного сп'яніння</t>
  </si>
  <si>
    <t>Медичний огляд з метою виявлення стану алкогольного, наркотичного чи іншого сп'яніння</t>
  </si>
  <si>
    <t>ХVІ. Стоматологічна допомога, що подається населенню госпрозрахунковими відділеннями, кабінетами закладів охорони здоров'я</t>
  </si>
  <si>
    <t xml:space="preserve">Лікар - психіатр </t>
  </si>
  <si>
    <t>Медичний огляд працівників підприємств   громадського харчування, працiвникiв  лікувально-профілактичних закладів для дорослих (працівники дитячих молочних кухонь - п.13) (періодичний, перший раз на рік)</t>
  </si>
  <si>
    <t>Медичний огляд з метою виявлення в сечі наркотичних засобів і психотропних речовин</t>
  </si>
  <si>
    <t>"_____"______________ 2023 рік</t>
  </si>
  <si>
    <r>
      <t xml:space="preserve">                                                                  </t>
    </r>
    <r>
      <rPr>
        <sz val="11"/>
        <rFont val="Times New Roman"/>
        <family val="1"/>
      </rPr>
      <t xml:space="preserve">   Т.в.о.директора КНП НМР "СМСЧ м. Нетішин"</t>
    </r>
  </si>
  <si>
    <t xml:space="preserve">                                                                                        _______________Валентина ЩУКЛА</t>
  </si>
  <si>
    <t>Лікар стоматолог</t>
  </si>
  <si>
    <t>Ренгенографія шлунково - кишкового тракту з контрастом  барієм у двох проекціях (ціна контрасту до розрахунків не входить)</t>
  </si>
  <si>
    <t>Ренгенографія шлунково - кишкового тракту з контрастом  барієм у трьох проекціях (ціна контрасту до розрахунків не входить)</t>
  </si>
  <si>
    <t>3 досл</t>
  </si>
  <si>
    <t>Медичний огляд  працівників окремих професій, виробництв і організацій, діяльність яких пов'язана з обслуговуванням населення і може призвести до поширення інфекційних хвороб  (при проведенні попереднього медичного огляду) при наявності відмітки у санітарній кніжці про проведене дослідження на реакцію Vi - гемаглютинації</t>
  </si>
  <si>
    <t xml:space="preserve">Медичний огляд працівників харчової та переробної промисловості, ринків, водоочисних та каналізаційних споруд (періодичний, перший раз на рік) </t>
  </si>
  <si>
    <t>Медичний огляд працівників перукарень, косметичні та масажні кабінети, лазень, саун, готелiв, гуртожитків, спортивно - оздоровчих комплексів, підприємств продовольчої торгівлі, у тому числі роздрібної  і ті що розташовані на території ринків (періодичний, перший раз на рік)</t>
  </si>
  <si>
    <t>Медичний огляд працівників пралень, приймальні пункти білизни, хімчистки, фармацевти (періодичний, один раз на рік)</t>
  </si>
  <si>
    <t>Медичний огляд працiвникiв закладів культури (п.21); розважальних закладів(п.22), підприємств непродовольчих (промислових) товарів  (періодичний, перший раз на рік)</t>
  </si>
  <si>
    <t>Медичний огляд  водіїв, зайнятих транспортуванням харчової продукції, у тому числі вантажники, працiвникiв  транспортно - дорожнього комплексу  (періодичний, один раз на рік)</t>
  </si>
  <si>
    <t xml:space="preserve"> - пожежно-рятувальні служби (Наказ МВС України від 18.08.2014 №831)</t>
  </si>
  <si>
    <r>
      <t>ХІV. Медичний огляд з метою виявлення стану алкогольного, наркотичного чи іншого сп'яніння або перебування під впливом лікарських препаратів (</t>
    </r>
    <r>
      <rPr>
        <b/>
        <sz val="11"/>
        <rFont val="Times New Roman"/>
        <family val="1"/>
      </rPr>
      <t>діагностичні та консультативні послуги за зверненням громадян)</t>
    </r>
  </si>
  <si>
    <r>
      <t xml:space="preserve">ХV. Дерматоскопія </t>
    </r>
    <r>
      <rPr>
        <b/>
        <sz val="11"/>
        <rFont val="Times New Roman"/>
        <family val="1"/>
      </rPr>
      <t>(діагностичні та консультативні послуги за зверненням громадян)</t>
    </r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</si>
</sst>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\ _г_р_н_."/>
    <numFmt numFmtId="181" formatCode="0.000"/>
    <numFmt numFmtId="182" formatCode="0.0%"/>
    <numFmt numFmtId="183" formatCode="_-* #,##0.00\ _г_р_н_._-;\-* #,##0.00\ _г_р_н_._-;_-* &quot;-&quot;??\ _г_р_н_._-;_-@_-"/>
    <numFmt numFmtId="184" formatCode="0.0"/>
    <numFmt numFmtId="185" formatCode="_-* #,##0.00\ &quot;грн.&quot;_-;\-* #,##0.00\ &quot;грн.&quot;_-;_-* &quot;-&quot;??\ &quot;грн.&quot;_-;_-@_-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0.0000"/>
    <numFmt numFmtId="189" formatCode="#,##0.00_ ;\-#,##0.00\ 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422]d\ mmmm\ yyyy&quot; р.&quot;"/>
    <numFmt numFmtId="195" formatCode="0.00000"/>
    <numFmt numFmtId="196" formatCode="#,##0.00\ _₽"/>
    <numFmt numFmtId="197" formatCode="#,##0.000\ _₽"/>
    <numFmt numFmtId="198" formatCode="#,##0.0\ _₽"/>
    <numFmt numFmtId="199" formatCode="#,##0\ _₽"/>
    <numFmt numFmtId="200" formatCode="0.0000000"/>
    <numFmt numFmtId="201" formatCode="0.00000000"/>
    <numFmt numFmtId="202" formatCode="0.000000"/>
    <numFmt numFmtId="203" formatCode="[$-FC19]d\ mmmm\ yyyy\ &quot;г.&quot;"/>
    <numFmt numFmtId="204" formatCode="0.000%"/>
    <numFmt numFmtId="205" formatCode="#,##0.000\ _г_р_н_."/>
    <numFmt numFmtId="206" formatCode="#,##0.000"/>
    <numFmt numFmtId="207" formatCode="0.0000000000"/>
    <numFmt numFmtId="208" formatCode="0.000000000"/>
    <numFmt numFmtId="209" formatCode="_-* #,##0.000\ _₽_-;\-* #,##0.000\ _₽_-;_-* &quot;-&quot;???\ _₽_-;_-@_-"/>
    <numFmt numFmtId="210" formatCode="_-* #,##0.000_р_._-;\-* #,##0.000_р_._-;_-* &quot;-&quot;??_р_._-;_-@_-"/>
    <numFmt numFmtId="211" formatCode="#,##0.0\ _г_р_н_."/>
    <numFmt numFmtId="212" formatCode="#,##0.0000\ _г_р_н_."/>
    <numFmt numFmtId="213" formatCode="#,##0.00000\ _г_р_н_."/>
    <numFmt numFmtId="214" formatCode="#,##0.0000\ _₽"/>
    <numFmt numFmtId="215" formatCode="#,##0.00000\ _₽"/>
    <numFmt numFmtId="216" formatCode="#,##0.000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11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b/>
      <sz val="10"/>
      <color rgb="FFFF0000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6">
    <xf numFmtId="0" fontId="0" fillId="0" borderId="0" xfId="0" applyAlignment="1">
      <alignment/>
    </xf>
    <xf numFmtId="0" fontId="22" fillId="0" borderId="10" xfId="0" applyFont="1" applyBorder="1" applyAlignment="1">
      <alignment vertical="top" wrapText="1"/>
    </xf>
    <xf numFmtId="0" fontId="22" fillId="0" borderId="10" xfId="0" applyFont="1" applyBorder="1" applyAlignment="1">
      <alignment horizontal="center"/>
    </xf>
    <xf numFmtId="0" fontId="21" fillId="0" borderId="10" xfId="0" applyFont="1" applyBorder="1" applyAlignment="1">
      <alignment vertical="top" wrapText="1"/>
    </xf>
    <xf numFmtId="0" fontId="22" fillId="24" borderId="10" xfId="0" applyFont="1" applyFill="1" applyBorder="1" applyAlignment="1">
      <alignment vertical="top" wrapText="1"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/>
    </xf>
    <xf numFmtId="0" fontId="22" fillId="0" borderId="0" xfId="0" applyFont="1" applyAlignment="1">
      <alignment horizontal="left"/>
    </xf>
    <xf numFmtId="0" fontId="0" fillId="0" borderId="0" xfId="0" applyBorder="1" applyAlignment="1">
      <alignment/>
    </xf>
    <xf numFmtId="2" fontId="22" fillId="0" borderId="10" xfId="0" applyNumberFormat="1" applyFont="1" applyBorder="1" applyAlignment="1">
      <alignment horizontal="center"/>
    </xf>
    <xf numFmtId="0" fontId="22" fillId="25" borderId="10" xfId="0" applyFont="1" applyFill="1" applyBorder="1" applyAlignment="1">
      <alignment vertical="top" wrapText="1"/>
    </xf>
    <xf numFmtId="2" fontId="25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vertical="center" wrapText="1"/>
    </xf>
    <xf numFmtId="0" fontId="42" fillId="24" borderId="10" xfId="0" applyFont="1" applyFill="1" applyBorder="1" applyAlignment="1">
      <alignment vertical="top" wrapText="1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vertical="top" wrapText="1"/>
    </xf>
    <xf numFmtId="0" fontId="22" fillId="25" borderId="0" xfId="0" applyFont="1" applyFill="1" applyAlignment="1">
      <alignment/>
    </xf>
    <xf numFmtId="0" fontId="0" fillId="25" borderId="0" xfId="0" applyFill="1" applyAlignment="1">
      <alignment/>
    </xf>
    <xf numFmtId="0" fontId="22" fillId="0" borderId="10" xfId="0" applyFont="1" applyBorder="1" applyAlignment="1">
      <alignment/>
    </xf>
    <xf numFmtId="0" fontId="43" fillId="0" borderId="0" xfId="0" applyFont="1" applyAlignment="1">
      <alignment/>
    </xf>
    <xf numFmtId="0" fontId="22" fillId="0" borderId="0" xfId="0" applyFont="1" applyAlignment="1">
      <alignment/>
    </xf>
    <xf numFmtId="0" fontId="22" fillId="25" borderId="10" xfId="0" applyFont="1" applyFill="1" applyBorder="1" applyAlignment="1">
      <alignment/>
    </xf>
    <xf numFmtId="0" fontId="25" fillId="0" borderId="10" xfId="0" applyFont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 vertical="center"/>
    </xf>
    <xf numFmtId="2" fontId="25" fillId="25" borderId="10" xfId="0" applyNumberFormat="1" applyFont="1" applyFill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center" wrapText="1"/>
    </xf>
    <xf numFmtId="0" fontId="22" fillId="25" borderId="10" xfId="0" applyFont="1" applyFill="1" applyBorder="1" applyAlignment="1">
      <alignment wrapText="1"/>
    </xf>
    <xf numFmtId="0" fontId="42" fillId="0" borderId="10" xfId="0" applyFont="1" applyBorder="1" applyAlignment="1">
      <alignment horizontal="left" vertical="center" wrapText="1"/>
    </xf>
    <xf numFmtId="0" fontId="22" fillId="25" borderId="10" xfId="0" applyFont="1" applyFill="1" applyBorder="1" applyAlignment="1">
      <alignment vertical="center" wrapText="1"/>
    </xf>
    <xf numFmtId="0" fontId="43" fillId="25" borderId="10" xfId="0" applyFont="1" applyFill="1" applyBorder="1" applyAlignment="1">
      <alignment vertical="top" wrapText="1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1" fillId="25" borderId="10" xfId="0" applyFont="1" applyFill="1" applyBorder="1" applyAlignment="1">
      <alignment vertical="top" wrapText="1"/>
    </xf>
    <xf numFmtId="0" fontId="22" fillId="25" borderId="10" xfId="0" applyFont="1" applyFill="1" applyBorder="1" applyAlignment="1">
      <alignment horizontal="left" wrapText="1"/>
    </xf>
    <xf numFmtId="0" fontId="23" fillId="25" borderId="10" xfId="0" applyFont="1" applyFill="1" applyBorder="1" applyAlignment="1">
      <alignment horizontal="center" vertical="center" wrapText="1"/>
    </xf>
    <xf numFmtId="4" fontId="25" fillId="25" borderId="1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center"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 horizontal="center" wrapText="1"/>
    </xf>
    <xf numFmtId="0" fontId="31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top"/>
    </xf>
    <xf numFmtId="0" fontId="27" fillId="25" borderId="10" xfId="0" applyFont="1" applyFill="1" applyBorder="1" applyAlignment="1">
      <alignment horizontal="center" vertical="top"/>
    </xf>
    <xf numFmtId="2" fontId="22" fillId="25" borderId="10" xfId="0" applyNumberFormat="1" applyFont="1" applyFill="1" applyBorder="1" applyAlignment="1">
      <alignment horizontal="right"/>
    </xf>
    <xf numFmtId="0" fontId="42" fillId="25" borderId="10" xfId="0" applyFont="1" applyFill="1" applyBorder="1" applyAlignment="1">
      <alignment wrapText="1"/>
    </xf>
    <xf numFmtId="2" fontId="22" fillId="0" borderId="10" xfId="0" applyNumberFormat="1" applyFont="1" applyBorder="1" applyAlignment="1">
      <alignment/>
    </xf>
    <xf numFmtId="2" fontId="22" fillId="0" borderId="10" xfId="0" applyNumberFormat="1" applyFont="1" applyBorder="1" applyAlignment="1">
      <alignment wrapText="1"/>
    </xf>
    <xf numFmtId="2" fontId="22" fillId="25" borderId="10" xfId="0" applyNumberFormat="1" applyFont="1" applyFill="1" applyBorder="1" applyAlignment="1">
      <alignment wrapText="1"/>
    </xf>
    <xf numFmtId="179" fontId="22" fillId="0" borderId="10" xfId="61" applyFont="1" applyBorder="1" applyAlignment="1">
      <alignment horizontal="right" wrapText="1"/>
    </xf>
    <xf numFmtId="0" fontId="22" fillId="25" borderId="10" xfId="0" applyFont="1" applyFill="1" applyBorder="1" applyAlignment="1">
      <alignment horizontal="left" vertical="top" wrapText="1"/>
    </xf>
    <xf numFmtId="0" fontId="22" fillId="0" borderId="10" xfId="0" applyFont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center"/>
    </xf>
    <xf numFmtId="0" fontId="26" fillId="25" borderId="10" xfId="0" applyFont="1" applyFill="1" applyBorder="1" applyAlignment="1">
      <alignment horizontal="right" wrapText="1"/>
    </xf>
    <xf numFmtId="0" fontId="22" fillId="25" borderId="10" xfId="0" applyFont="1" applyFill="1" applyBorder="1" applyAlignment="1">
      <alignment horizontal="left" vertical="center" wrapText="1"/>
    </xf>
    <xf numFmtId="0" fontId="35" fillId="26" borderId="10" xfId="0" applyFont="1" applyFill="1" applyBorder="1" applyAlignment="1">
      <alignment vertical="center" wrapText="1"/>
    </xf>
    <xf numFmtId="0" fontId="22" fillId="25" borderId="10" xfId="0" applyFont="1" applyFill="1" applyBorder="1" applyAlignment="1">
      <alignment horizontal="center" wrapText="1"/>
    </xf>
    <xf numFmtId="0" fontId="42" fillId="25" borderId="10" xfId="0" applyFont="1" applyFill="1" applyBorder="1" applyAlignment="1">
      <alignment vertical="top" wrapText="1"/>
    </xf>
    <xf numFmtId="2" fontId="20" fillId="25" borderId="10" xfId="0" applyNumberFormat="1" applyFont="1" applyFill="1" applyBorder="1" applyAlignment="1">
      <alignment horizontal="center"/>
    </xf>
    <xf numFmtId="2" fontId="28" fillId="25" borderId="10" xfId="0" applyNumberFormat="1" applyFont="1" applyFill="1" applyBorder="1" applyAlignment="1">
      <alignment horizontal="center"/>
    </xf>
    <xf numFmtId="0" fontId="20" fillId="25" borderId="10" xfId="0" applyFont="1" applyFill="1" applyBorder="1" applyAlignment="1">
      <alignment horizontal="center"/>
    </xf>
    <xf numFmtId="0" fontId="20" fillId="25" borderId="10" xfId="0" applyFont="1" applyFill="1" applyBorder="1" applyAlignment="1">
      <alignment wrapText="1"/>
    </xf>
    <xf numFmtId="0" fontId="20" fillId="25" borderId="10" xfId="0" applyFont="1" applyFill="1" applyBorder="1" applyAlignment="1">
      <alignment/>
    </xf>
    <xf numFmtId="0" fontId="23" fillId="0" borderId="10" xfId="0" applyFont="1" applyBorder="1" applyAlignment="1">
      <alignment horizontal="center" wrapText="1"/>
    </xf>
    <xf numFmtId="0" fontId="43" fillId="25" borderId="10" xfId="0" applyFont="1" applyFill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4" fontId="25" fillId="25" borderId="10" xfId="0" applyNumberFormat="1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right" wrapText="1"/>
    </xf>
    <xf numFmtId="0" fontId="22" fillId="25" borderId="11" xfId="0" applyFont="1" applyFill="1" applyBorder="1" applyAlignment="1">
      <alignment wrapText="1"/>
    </xf>
    <xf numFmtId="0" fontId="25" fillId="25" borderId="12" xfId="0" applyFont="1" applyFill="1" applyBorder="1" applyAlignment="1">
      <alignment vertical="top" wrapText="1"/>
    </xf>
    <xf numFmtId="0" fontId="25" fillId="25" borderId="13" xfId="0" applyFont="1" applyFill="1" applyBorder="1" applyAlignment="1">
      <alignment vertical="top" wrapText="1"/>
    </xf>
    <xf numFmtId="0" fontId="25" fillId="25" borderId="14" xfId="0" applyFont="1" applyFill="1" applyBorder="1" applyAlignment="1">
      <alignment vertical="top" wrapText="1"/>
    </xf>
    <xf numFmtId="0" fontId="22" fillId="0" borderId="0" xfId="0" applyFont="1" applyBorder="1" applyAlignment="1">
      <alignment horizontal="center" vertical="center" wrapText="1"/>
    </xf>
    <xf numFmtId="0" fontId="42" fillId="25" borderId="10" xfId="0" applyFont="1" applyFill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 wrapText="1"/>
    </xf>
    <xf numFmtId="0" fontId="42" fillId="25" borderId="10" xfId="0" applyFont="1" applyFill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2" fillId="25" borderId="10" xfId="0" applyFont="1" applyFill="1" applyBorder="1" applyAlignment="1">
      <alignment/>
    </xf>
    <xf numFmtId="184" fontId="22" fillId="0" borderId="0" xfId="0" applyNumberFormat="1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vertical="center"/>
    </xf>
    <xf numFmtId="2" fontId="25" fillId="25" borderId="10" xfId="0" applyNumberFormat="1" applyFont="1" applyFill="1" applyBorder="1" applyAlignment="1">
      <alignment horizontal="right"/>
    </xf>
    <xf numFmtId="0" fontId="22" fillId="25" borderId="10" xfId="0" applyFont="1" applyFill="1" applyBorder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0" fontId="23" fillId="25" borderId="10" xfId="0" applyFont="1" applyFill="1" applyBorder="1" applyAlignment="1">
      <alignment horizontal="center" wrapText="1"/>
    </xf>
    <xf numFmtId="0" fontId="22" fillId="0" borderId="0" xfId="0" applyFont="1" applyBorder="1" applyAlignment="1">
      <alignment horizontal="right"/>
    </xf>
    <xf numFmtId="0" fontId="42" fillId="0" borderId="0" xfId="0" applyFont="1" applyBorder="1" applyAlignment="1">
      <alignment horizontal="right" vertical="top"/>
    </xf>
    <xf numFmtId="4" fontId="28" fillId="25" borderId="10" xfId="0" applyNumberFormat="1" applyFont="1" applyFill="1" applyBorder="1" applyAlignment="1">
      <alignment horizontal="center"/>
    </xf>
    <xf numFmtId="0" fontId="25" fillId="25" borderId="10" xfId="0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 vertical="top" wrapText="1"/>
    </xf>
    <xf numFmtId="0" fontId="22" fillId="25" borderId="10" xfId="0" applyFont="1" applyFill="1" applyBorder="1" applyAlignment="1">
      <alignment horizontal="center"/>
    </xf>
    <xf numFmtId="0" fontId="25" fillId="25" borderId="10" xfId="0" applyFont="1" applyFill="1" applyBorder="1" applyAlignment="1">
      <alignment horizontal="center" vertical="center"/>
    </xf>
    <xf numFmtId="0" fontId="35" fillId="26" borderId="10" xfId="0" applyFont="1" applyFill="1" applyBorder="1" applyAlignment="1">
      <alignment horizontal="left" vertical="center" wrapText="1"/>
    </xf>
    <xf numFmtId="0" fontId="25" fillId="25" borderId="14" xfId="0" applyFont="1" applyFill="1" applyBorder="1" applyAlignment="1">
      <alignment horizontal="center" vertical="center"/>
    </xf>
    <xf numFmtId="2" fontId="22" fillId="25" borderId="10" xfId="0" applyNumberFormat="1" applyFont="1" applyFill="1" applyBorder="1" applyAlignment="1">
      <alignment horizontal="center" vertical="center"/>
    </xf>
    <xf numFmtId="180" fontId="25" fillId="25" borderId="10" xfId="0" applyNumberFormat="1" applyFont="1" applyFill="1" applyBorder="1" applyAlignment="1">
      <alignment horizontal="center" vertical="top" wrapText="1"/>
    </xf>
    <xf numFmtId="0" fontId="25" fillId="25" borderId="12" xfId="0" applyFont="1" applyFill="1" applyBorder="1" applyAlignment="1">
      <alignment horizontal="center" vertical="center" wrapText="1"/>
    </xf>
    <xf numFmtId="0" fontId="35" fillId="26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/>
    </xf>
    <xf numFmtId="2" fontId="22" fillId="25" borderId="10" xfId="0" applyNumberFormat="1" applyFont="1" applyFill="1" applyBorder="1" applyAlignment="1">
      <alignment horizontal="center" wrapText="1"/>
    </xf>
    <xf numFmtId="0" fontId="22" fillId="0" borderId="0" xfId="0" applyFont="1" applyAlignment="1">
      <alignment horizontal="center"/>
    </xf>
    <xf numFmtId="2" fontId="25" fillId="25" borderId="10" xfId="0" applyNumberFormat="1" applyFont="1" applyFill="1" applyBorder="1" applyAlignment="1">
      <alignment horizontal="center"/>
    </xf>
    <xf numFmtId="0" fontId="27" fillId="25" borderId="10" xfId="0" applyFont="1" applyFill="1" applyBorder="1" applyAlignment="1">
      <alignment horizontal="center"/>
    </xf>
    <xf numFmtId="2" fontId="22" fillId="25" borderId="10" xfId="0" applyNumberFormat="1" applyFont="1" applyFill="1" applyBorder="1" applyAlignment="1">
      <alignment horizontal="center"/>
    </xf>
    <xf numFmtId="0" fontId="22" fillId="25" borderId="0" xfId="0" applyFont="1" applyFill="1" applyAlignment="1">
      <alignment horizontal="left"/>
    </xf>
    <xf numFmtId="2" fontId="22" fillId="0" borderId="10" xfId="0" applyNumberFormat="1" applyFont="1" applyBorder="1" applyAlignment="1">
      <alignment horizontal="right"/>
    </xf>
    <xf numFmtId="2" fontId="25" fillId="0" borderId="10" xfId="0" applyNumberFormat="1" applyFont="1" applyBorder="1" applyAlignment="1">
      <alignment horizontal="right"/>
    </xf>
    <xf numFmtId="2" fontId="25" fillId="25" borderId="10" xfId="0" applyNumberFormat="1" applyFont="1" applyFill="1" applyBorder="1" applyAlignment="1">
      <alignment wrapText="1"/>
    </xf>
    <xf numFmtId="2" fontId="27" fillId="0" borderId="10" xfId="0" applyNumberFormat="1" applyFont="1" applyBorder="1" applyAlignment="1">
      <alignment horizontal="center" wrapText="1"/>
    </xf>
    <xf numFmtId="0" fontId="27" fillId="25" borderId="10" xfId="0" applyFont="1" applyFill="1" applyBorder="1" applyAlignment="1">
      <alignment horizontal="center" wrapText="1"/>
    </xf>
    <xf numFmtId="4" fontId="25" fillId="0" borderId="10" xfId="0" applyNumberFormat="1" applyFont="1" applyBorder="1" applyAlignment="1">
      <alignment horizontal="right"/>
    </xf>
    <xf numFmtId="4" fontId="25" fillId="25" borderId="10" xfId="0" applyNumberFormat="1" applyFont="1" applyFill="1" applyBorder="1" applyAlignment="1">
      <alignment horizontal="right"/>
    </xf>
    <xf numFmtId="2" fontId="22" fillId="0" borderId="10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0" fontId="35" fillId="27" borderId="10" xfId="0" applyFont="1" applyFill="1" applyBorder="1" applyAlignment="1">
      <alignment horizontal="center" vertical="center" wrapText="1"/>
    </xf>
    <xf numFmtId="2" fontId="35" fillId="26" borderId="10" xfId="0" applyNumberFormat="1" applyFont="1" applyFill="1" applyBorder="1" applyAlignment="1">
      <alignment horizontal="center" vertical="center" wrapText="1"/>
    </xf>
    <xf numFmtId="2" fontId="25" fillId="25" borderId="10" xfId="0" applyNumberFormat="1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0" fontId="25" fillId="25" borderId="10" xfId="0" applyFont="1" applyFill="1" applyBorder="1" applyAlignment="1">
      <alignment horizontal="center" vertical="top" wrapText="1"/>
    </xf>
    <xf numFmtId="2" fontId="22" fillId="0" borderId="12" xfId="0" applyNumberFormat="1" applyFont="1" applyBorder="1" applyAlignment="1">
      <alignment horizontal="center"/>
    </xf>
    <xf numFmtId="2" fontId="22" fillId="0" borderId="14" xfId="0" applyNumberFormat="1" applyFont="1" applyBorder="1" applyAlignment="1">
      <alignment horizontal="center"/>
    </xf>
    <xf numFmtId="2" fontId="25" fillId="0" borderId="12" xfId="0" applyNumberFormat="1" applyFont="1" applyBorder="1" applyAlignment="1">
      <alignment horizontal="center"/>
    </xf>
    <xf numFmtId="2" fontId="25" fillId="0" borderId="14" xfId="0" applyNumberFormat="1" applyFont="1" applyBorder="1" applyAlignment="1">
      <alignment horizontal="center"/>
    </xf>
    <xf numFmtId="0" fontId="27" fillId="25" borderId="12" xfId="0" applyFont="1" applyFill="1" applyBorder="1" applyAlignment="1">
      <alignment horizontal="center"/>
    </xf>
    <xf numFmtId="0" fontId="27" fillId="25" borderId="14" xfId="0" applyFont="1" applyFill="1" applyBorder="1" applyAlignment="1">
      <alignment horizontal="center"/>
    </xf>
    <xf numFmtId="2" fontId="22" fillId="25" borderId="12" xfId="0" applyNumberFormat="1" applyFont="1" applyFill="1" applyBorder="1" applyAlignment="1">
      <alignment horizontal="center"/>
    </xf>
    <xf numFmtId="2" fontId="22" fillId="25" borderId="14" xfId="0" applyNumberFormat="1" applyFont="1" applyFill="1" applyBorder="1" applyAlignment="1">
      <alignment horizontal="center"/>
    </xf>
    <xf numFmtId="0" fontId="45" fillId="0" borderId="0" xfId="0" applyFont="1" applyBorder="1" applyAlignment="1">
      <alignment horizontal="left"/>
    </xf>
    <xf numFmtId="2" fontId="22" fillId="25" borderId="10" xfId="0" applyNumberFormat="1" applyFont="1" applyFill="1" applyBorder="1" applyAlignment="1">
      <alignment horizontal="center"/>
    </xf>
    <xf numFmtId="2" fontId="25" fillId="25" borderId="12" xfId="0" applyNumberFormat="1" applyFont="1" applyFill="1" applyBorder="1" applyAlignment="1">
      <alignment horizontal="center"/>
    </xf>
    <xf numFmtId="2" fontId="25" fillId="25" borderId="14" xfId="0" applyNumberFormat="1" applyFont="1" applyFill="1" applyBorder="1" applyAlignment="1">
      <alignment horizontal="center"/>
    </xf>
    <xf numFmtId="0" fontId="25" fillId="25" borderId="10" xfId="0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/>
    </xf>
    <xf numFmtId="2" fontId="22" fillId="25" borderId="10" xfId="0" applyNumberFormat="1" applyFont="1" applyFill="1" applyBorder="1" applyAlignment="1">
      <alignment horizontal="center" wrapText="1"/>
    </xf>
    <xf numFmtId="0" fontId="25" fillId="25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26" borderId="15" xfId="0" applyFont="1" applyFill="1" applyBorder="1" applyAlignment="1">
      <alignment horizontal="center" vertical="top" wrapText="1"/>
    </xf>
    <xf numFmtId="0" fontId="25" fillId="26" borderId="16" xfId="0" applyFont="1" applyFill="1" applyBorder="1" applyAlignment="1">
      <alignment horizontal="center" vertical="top" wrapText="1"/>
    </xf>
    <xf numFmtId="0" fontId="25" fillId="26" borderId="11" xfId="0" applyFont="1" applyFill="1" applyBorder="1" applyAlignment="1">
      <alignment horizontal="center" vertical="top" wrapText="1"/>
    </xf>
    <xf numFmtId="0" fontId="25" fillId="26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left" wrapText="1"/>
    </xf>
    <xf numFmtId="0" fontId="25" fillId="0" borderId="10" xfId="0" applyFont="1" applyBorder="1" applyAlignment="1">
      <alignment horizontal="center" vertical="center" wrapText="1"/>
    </xf>
    <xf numFmtId="0" fontId="35" fillId="26" borderId="10" xfId="0" applyFont="1" applyFill="1" applyBorder="1" applyAlignment="1">
      <alignment horizontal="left" vertical="center" wrapText="1"/>
    </xf>
    <xf numFmtId="0" fontId="25" fillId="26" borderId="15" xfId="0" applyFont="1" applyFill="1" applyBorder="1" applyAlignment="1">
      <alignment horizontal="center" vertical="center"/>
    </xf>
    <xf numFmtId="0" fontId="25" fillId="26" borderId="16" xfId="0" applyFont="1" applyFill="1" applyBorder="1" applyAlignment="1">
      <alignment horizontal="center" vertical="center"/>
    </xf>
    <xf numFmtId="0" fontId="25" fillId="26" borderId="11" xfId="0" applyFont="1" applyFill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wrapText="1"/>
    </xf>
    <xf numFmtId="2" fontId="22" fillId="25" borderId="15" xfId="0" applyNumberFormat="1" applyFont="1" applyFill="1" applyBorder="1" applyAlignment="1">
      <alignment horizontal="center"/>
    </xf>
    <xf numFmtId="2" fontId="22" fillId="25" borderId="11" xfId="0" applyNumberFormat="1" applyFont="1" applyFill="1" applyBorder="1" applyAlignment="1">
      <alignment horizontal="center"/>
    </xf>
    <xf numFmtId="2" fontId="25" fillId="25" borderId="15" xfId="0" applyNumberFormat="1" applyFont="1" applyFill="1" applyBorder="1" applyAlignment="1">
      <alignment horizontal="center"/>
    </xf>
    <xf numFmtId="2" fontId="25" fillId="25" borderId="11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5" fillId="26" borderId="15" xfId="0" applyFont="1" applyFill="1" applyBorder="1" applyAlignment="1">
      <alignment horizontal="left" vertical="top" wrapText="1"/>
    </xf>
    <xf numFmtId="0" fontId="25" fillId="26" borderId="16" xfId="0" applyFont="1" applyFill="1" applyBorder="1" applyAlignment="1">
      <alignment horizontal="left" vertical="top" wrapText="1"/>
    </xf>
    <xf numFmtId="0" fontId="25" fillId="26" borderId="11" xfId="0" applyFont="1" applyFill="1" applyBorder="1" applyAlignment="1">
      <alignment horizontal="left" vertical="top" wrapText="1"/>
    </xf>
    <xf numFmtId="0" fontId="25" fillId="26" borderId="15" xfId="0" applyFont="1" applyFill="1" applyBorder="1" applyAlignment="1">
      <alignment horizontal="left" vertical="center" wrapText="1"/>
    </xf>
    <xf numFmtId="0" fontId="25" fillId="26" borderId="16" xfId="0" applyFont="1" applyFill="1" applyBorder="1" applyAlignment="1">
      <alignment horizontal="left" vertical="center" wrapText="1"/>
    </xf>
    <xf numFmtId="0" fontId="25" fillId="26" borderId="11" xfId="0" applyFont="1" applyFill="1" applyBorder="1" applyAlignment="1">
      <alignment horizontal="left" vertical="center" wrapText="1"/>
    </xf>
    <xf numFmtId="0" fontId="25" fillId="26" borderId="15" xfId="0" applyFont="1" applyFill="1" applyBorder="1" applyAlignment="1">
      <alignment horizontal="left" vertical="center"/>
    </xf>
    <xf numFmtId="0" fontId="25" fillId="26" borderId="16" xfId="0" applyFont="1" applyFill="1" applyBorder="1" applyAlignment="1">
      <alignment horizontal="left" vertical="center"/>
    </xf>
    <xf numFmtId="0" fontId="25" fillId="26" borderId="11" xfId="0" applyFont="1" applyFill="1" applyBorder="1" applyAlignment="1">
      <alignment horizontal="left" vertical="center"/>
    </xf>
    <xf numFmtId="0" fontId="35" fillId="27" borderId="15" xfId="0" applyFont="1" applyFill="1" applyBorder="1" applyAlignment="1">
      <alignment horizontal="center" vertical="center" wrapText="1"/>
    </xf>
    <xf numFmtId="0" fontId="35" fillId="27" borderId="16" xfId="0" applyFont="1" applyFill="1" applyBorder="1" applyAlignment="1">
      <alignment horizontal="center" vertical="center" wrapText="1"/>
    </xf>
    <xf numFmtId="0" fontId="35" fillId="27" borderId="11" xfId="0" applyFont="1" applyFill="1" applyBorder="1" applyAlignment="1">
      <alignment horizontal="center" vertical="center" wrapText="1"/>
    </xf>
    <xf numFmtId="0" fontId="33" fillId="28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wrapText="1"/>
    </xf>
    <xf numFmtId="0" fontId="25" fillId="26" borderId="15" xfId="0" applyFont="1" applyFill="1" applyBorder="1" applyAlignment="1">
      <alignment vertical="top" wrapText="1"/>
    </xf>
    <xf numFmtId="0" fontId="25" fillId="26" borderId="16" xfId="0" applyFont="1" applyFill="1" applyBorder="1" applyAlignment="1">
      <alignment vertical="top" wrapText="1"/>
    </xf>
    <xf numFmtId="0" fontId="25" fillId="26" borderId="11" xfId="0" applyFont="1" applyFill="1" applyBorder="1" applyAlignment="1">
      <alignment vertical="top" wrapText="1"/>
    </xf>
    <xf numFmtId="0" fontId="30" fillId="0" borderId="15" xfId="0" applyFont="1" applyBorder="1" applyAlignment="1">
      <alignment horizontal="left" vertical="center" wrapText="1"/>
    </xf>
    <xf numFmtId="0" fontId="30" fillId="0" borderId="16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left" vertical="center" wrapText="1"/>
    </xf>
    <xf numFmtId="0" fontId="22" fillId="0" borderId="0" xfId="0" applyFont="1" applyAlignment="1">
      <alignment horizontal="left"/>
    </xf>
    <xf numFmtId="0" fontId="22" fillId="25" borderId="0" xfId="0" applyFont="1" applyFill="1" applyAlignment="1">
      <alignment horizontal="left"/>
    </xf>
    <xf numFmtId="0" fontId="46" fillId="0" borderId="15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0" fontId="47" fillId="26" borderId="15" xfId="0" applyFont="1" applyFill="1" applyBorder="1" applyAlignment="1">
      <alignment horizontal="left" vertical="center" wrapText="1"/>
    </xf>
    <xf numFmtId="0" fontId="47" fillId="26" borderId="16" xfId="0" applyFont="1" applyFill="1" applyBorder="1" applyAlignment="1">
      <alignment horizontal="left" vertical="center" wrapText="1"/>
    </xf>
    <xf numFmtId="0" fontId="47" fillId="26" borderId="11" xfId="0" applyFont="1" applyFill="1" applyBorder="1" applyAlignment="1">
      <alignment horizontal="left" vertical="center" wrapText="1"/>
    </xf>
    <xf numFmtId="0" fontId="21" fillId="24" borderId="0" xfId="0" applyFont="1" applyFill="1" applyBorder="1" applyAlignment="1">
      <alignment horizontal="left" wrapText="1"/>
    </xf>
    <xf numFmtId="0" fontId="33" fillId="27" borderId="15" xfId="0" applyFont="1" applyFill="1" applyBorder="1" applyAlignment="1">
      <alignment horizontal="center" vertical="center" wrapText="1"/>
    </xf>
    <xf numFmtId="0" fontId="33" fillId="27" borderId="16" xfId="0" applyFont="1" applyFill="1" applyBorder="1" applyAlignment="1">
      <alignment horizontal="center" vertical="center" wrapText="1"/>
    </xf>
    <xf numFmtId="0" fontId="33" fillId="27" borderId="11" xfId="0" applyFont="1" applyFill="1" applyBorder="1" applyAlignment="1">
      <alignment horizontal="center" vertical="center" wrapText="1"/>
    </xf>
    <xf numFmtId="0" fontId="35" fillId="27" borderId="10" xfId="0" applyFont="1" applyFill="1" applyBorder="1" applyAlignment="1">
      <alignment horizontal="center" vertical="center"/>
    </xf>
    <xf numFmtId="0" fontId="35" fillId="29" borderId="10" xfId="0" applyFont="1" applyFill="1" applyBorder="1" applyAlignment="1">
      <alignment horizontal="center" vertical="center"/>
    </xf>
    <xf numFmtId="0" fontId="35" fillId="29" borderId="15" xfId="0" applyFont="1" applyFill="1" applyBorder="1" applyAlignment="1">
      <alignment horizontal="center" vertical="center" wrapText="1"/>
    </xf>
    <xf numFmtId="0" fontId="35" fillId="29" borderId="16" xfId="0" applyFont="1" applyFill="1" applyBorder="1" applyAlignment="1">
      <alignment horizontal="center" vertical="center" wrapText="1"/>
    </xf>
    <xf numFmtId="0" fontId="35" fillId="29" borderId="11" xfId="0" applyFont="1" applyFill="1" applyBorder="1" applyAlignment="1">
      <alignment horizontal="center" vertical="center" wrapText="1"/>
    </xf>
    <xf numFmtId="0" fontId="35" fillId="29" borderId="15" xfId="0" applyFont="1" applyFill="1" applyBorder="1" applyAlignment="1">
      <alignment horizontal="center" vertical="center"/>
    </xf>
    <xf numFmtId="0" fontId="35" fillId="29" borderId="16" xfId="0" applyFont="1" applyFill="1" applyBorder="1" applyAlignment="1">
      <alignment horizontal="center" vertical="center"/>
    </xf>
    <xf numFmtId="0" fontId="35" fillId="29" borderId="11" xfId="0" applyFont="1" applyFill="1" applyBorder="1" applyAlignment="1">
      <alignment horizontal="center" vertical="center"/>
    </xf>
    <xf numFmtId="0" fontId="35" fillId="29" borderId="10" xfId="0" applyFont="1" applyFill="1" applyBorder="1" applyAlignment="1">
      <alignment horizontal="center" vertical="center" wrapText="1"/>
    </xf>
    <xf numFmtId="0" fontId="47" fillId="24" borderId="10" xfId="0" applyFont="1" applyFill="1" applyBorder="1" applyAlignment="1">
      <alignment horizontal="center" vertical="top" wrapText="1"/>
    </xf>
    <xf numFmtId="0" fontId="47" fillId="26" borderId="10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5" fillId="0" borderId="0" xfId="0" applyFont="1" applyAlignment="1">
      <alignment horizontal="right"/>
    </xf>
    <xf numFmtId="0" fontId="25" fillId="25" borderId="0" xfId="0" applyFont="1" applyFill="1" applyAlignment="1">
      <alignment horizontal="right"/>
    </xf>
    <xf numFmtId="0" fontId="22" fillId="0" borderId="0" xfId="0" applyFont="1" applyAlignment="1">
      <alignment horizontal="right"/>
    </xf>
    <xf numFmtId="0" fontId="48" fillId="0" borderId="0" xfId="0" applyFont="1" applyAlignment="1">
      <alignment horizontal="center" vertical="center" wrapText="1"/>
    </xf>
    <xf numFmtId="0" fontId="22" fillId="25" borderId="0" xfId="0" applyFont="1" applyFill="1" applyAlignment="1">
      <alignment horizontal="right"/>
    </xf>
    <xf numFmtId="0" fontId="23" fillId="0" borderId="17" xfId="0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37" fillId="28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28" borderId="15" xfId="0" applyFont="1" applyFill="1" applyBorder="1" applyAlignment="1">
      <alignment horizontal="center" vertical="top" wrapText="1"/>
    </xf>
    <xf numFmtId="0" fontId="28" fillId="28" borderId="16" xfId="0" applyFont="1" applyFill="1" applyBorder="1" applyAlignment="1">
      <alignment horizontal="center" vertical="top" wrapText="1"/>
    </xf>
    <xf numFmtId="0" fontId="28" fillId="28" borderId="11" xfId="0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F944"/>
  <sheetViews>
    <sheetView tabSelected="1" workbookViewId="0" topLeftCell="A910">
      <selection activeCell="J924" sqref="J924"/>
    </sheetView>
  </sheetViews>
  <sheetFormatPr defaultColWidth="9.00390625" defaultRowHeight="12.75"/>
  <cols>
    <col min="1" max="1" width="4.75390625" style="33" customWidth="1"/>
    <col min="2" max="2" width="47.625" style="20" customWidth="1"/>
    <col min="3" max="4" width="10.00390625" style="20" customWidth="1"/>
    <col min="5" max="5" width="9.75390625" style="20" customWidth="1"/>
    <col min="6" max="6" width="10.75390625" style="20" customWidth="1"/>
  </cols>
  <sheetData>
    <row r="1" spans="1:6" ht="12.75">
      <c r="A1" s="133"/>
      <c r="B1" s="133"/>
      <c r="C1" s="133"/>
      <c r="D1" s="133"/>
      <c r="E1" s="133"/>
      <c r="F1" s="133"/>
    </row>
    <row r="2" spans="1:6" ht="23.25" customHeight="1">
      <c r="A2" s="204" t="s">
        <v>75</v>
      </c>
      <c r="B2" s="204"/>
      <c r="C2" s="204"/>
      <c r="D2" s="204"/>
      <c r="E2" s="204"/>
      <c r="F2" s="204"/>
    </row>
    <row r="3" spans="1:6" ht="15">
      <c r="A3" s="205" t="s">
        <v>911</v>
      </c>
      <c r="B3" s="205"/>
      <c r="C3" s="205"/>
      <c r="D3" s="205"/>
      <c r="E3" s="205"/>
      <c r="F3" s="205"/>
    </row>
    <row r="4" spans="1:6" ht="21" customHeight="1">
      <c r="A4" s="206" t="s">
        <v>912</v>
      </c>
      <c r="B4" s="206"/>
      <c r="C4" s="206"/>
      <c r="D4" s="206"/>
      <c r="E4" s="206"/>
      <c r="F4" s="206"/>
    </row>
    <row r="5" spans="1:6" ht="18" customHeight="1">
      <c r="A5" s="90"/>
      <c r="B5" s="91"/>
      <c r="C5" s="208" t="s">
        <v>910</v>
      </c>
      <c r="D5" s="208"/>
      <c r="E5" s="208"/>
      <c r="F5" s="208"/>
    </row>
    <row r="6" spans="1:6" ht="24" customHeight="1">
      <c r="A6" s="210" t="s">
        <v>670</v>
      </c>
      <c r="B6" s="210"/>
      <c r="C6" s="210"/>
      <c r="D6" s="210"/>
      <c r="E6" s="210"/>
      <c r="F6" s="210"/>
    </row>
    <row r="7" spans="1:6" ht="39" customHeight="1">
      <c r="A7" s="207" t="s">
        <v>671</v>
      </c>
      <c r="B7" s="207"/>
      <c r="C7" s="207"/>
      <c r="D7" s="207"/>
      <c r="E7" s="207"/>
      <c r="F7" s="207"/>
    </row>
    <row r="8" spans="1:6" ht="52.5" customHeight="1">
      <c r="A8" s="209" t="s">
        <v>882</v>
      </c>
      <c r="B8" s="209"/>
      <c r="C8" s="209"/>
      <c r="D8" s="209"/>
      <c r="E8" s="209"/>
      <c r="F8" s="209"/>
    </row>
    <row r="9" spans="1:6" ht="18.75" customHeight="1">
      <c r="A9" s="120" t="s">
        <v>80</v>
      </c>
      <c r="B9" s="120"/>
      <c r="C9" s="120"/>
      <c r="D9" s="120"/>
      <c r="E9" s="120"/>
      <c r="F9" s="120"/>
    </row>
    <row r="10" spans="1:6" ht="30.75" customHeight="1">
      <c r="A10" s="67" t="s">
        <v>76</v>
      </c>
      <c r="B10" s="87" t="s">
        <v>77</v>
      </c>
      <c r="C10" s="87" t="s">
        <v>78</v>
      </c>
      <c r="D10" s="67" t="s">
        <v>79</v>
      </c>
      <c r="E10" s="87" t="s">
        <v>191</v>
      </c>
      <c r="F10" s="87" t="s">
        <v>192</v>
      </c>
    </row>
    <row r="11" spans="1:6" ht="13.5" customHeight="1">
      <c r="A11" s="41">
        <v>1</v>
      </c>
      <c r="B11" s="41">
        <v>2</v>
      </c>
      <c r="C11" s="41">
        <v>3</v>
      </c>
      <c r="D11" s="41">
        <v>4</v>
      </c>
      <c r="E11" s="41">
        <v>5</v>
      </c>
      <c r="F11" s="41">
        <v>6</v>
      </c>
    </row>
    <row r="12" spans="1:6" ht="15.75" customHeight="1">
      <c r="A12" s="137" t="s">
        <v>240</v>
      </c>
      <c r="B12" s="137"/>
      <c r="C12" s="137"/>
      <c r="D12" s="137"/>
      <c r="E12" s="137"/>
      <c r="F12" s="137"/>
    </row>
    <row r="13" spans="1:6" ht="15" customHeight="1">
      <c r="A13" s="2">
        <v>1</v>
      </c>
      <c r="B13" s="1" t="s">
        <v>81</v>
      </c>
      <c r="C13" s="45" t="s">
        <v>82</v>
      </c>
      <c r="D13" s="9">
        <v>20.85</v>
      </c>
      <c r="E13" s="25">
        <f aca="true" t="shared" si="0" ref="E13:E20">D13*20/100</f>
        <v>4.17</v>
      </c>
      <c r="F13" s="23">
        <f aca="true" t="shared" si="1" ref="F13:F20">D13+E13</f>
        <v>25.020000000000003</v>
      </c>
    </row>
    <row r="14" spans="1:6" ht="15" customHeight="1">
      <c r="A14" s="2">
        <v>2</v>
      </c>
      <c r="B14" s="5" t="s">
        <v>88</v>
      </c>
      <c r="C14" s="45" t="s">
        <v>82</v>
      </c>
      <c r="D14" s="9">
        <v>28.83</v>
      </c>
      <c r="E14" s="25">
        <f t="shared" si="0"/>
        <v>5.765999999999999</v>
      </c>
      <c r="F14" s="23">
        <f t="shared" si="1"/>
        <v>34.596</v>
      </c>
    </row>
    <row r="15" spans="1:6" ht="15" customHeight="1">
      <c r="A15" s="2">
        <v>3</v>
      </c>
      <c r="B15" s="1" t="s">
        <v>55</v>
      </c>
      <c r="C15" s="45" t="s">
        <v>2</v>
      </c>
      <c r="D15" s="9">
        <v>31.5</v>
      </c>
      <c r="E15" s="25">
        <f t="shared" si="0"/>
        <v>6.3</v>
      </c>
      <c r="F15" s="23">
        <f t="shared" si="1"/>
        <v>37.8</v>
      </c>
    </row>
    <row r="16" spans="1:6" ht="15" customHeight="1">
      <c r="A16" s="2">
        <v>4</v>
      </c>
      <c r="B16" s="1" t="s">
        <v>108</v>
      </c>
      <c r="C16" s="45" t="s">
        <v>82</v>
      </c>
      <c r="D16" s="9">
        <v>23.18</v>
      </c>
      <c r="E16" s="9">
        <f t="shared" si="0"/>
        <v>4.636</v>
      </c>
      <c r="F16" s="11">
        <f t="shared" si="1"/>
        <v>27.816</v>
      </c>
    </row>
    <row r="17" spans="1:6" ht="30" customHeight="1">
      <c r="A17" s="2">
        <v>5</v>
      </c>
      <c r="B17" s="5" t="s">
        <v>3</v>
      </c>
      <c r="C17" s="45" t="s">
        <v>4</v>
      </c>
      <c r="D17" s="9">
        <v>62</v>
      </c>
      <c r="E17" s="9">
        <f t="shared" si="0"/>
        <v>12.4</v>
      </c>
      <c r="F17" s="11">
        <f t="shared" si="1"/>
        <v>74.4</v>
      </c>
    </row>
    <row r="18" spans="1:6" ht="15.75" customHeight="1">
      <c r="A18" s="2">
        <v>6</v>
      </c>
      <c r="B18" s="1" t="s">
        <v>74</v>
      </c>
      <c r="C18" s="45" t="s">
        <v>82</v>
      </c>
      <c r="D18" s="2">
        <v>102.48</v>
      </c>
      <c r="E18" s="9">
        <f t="shared" si="0"/>
        <v>20.496</v>
      </c>
      <c r="F18" s="11">
        <f t="shared" si="1"/>
        <v>122.976</v>
      </c>
    </row>
    <row r="19" spans="1:6" ht="30" customHeight="1">
      <c r="A19" s="2">
        <v>7</v>
      </c>
      <c r="B19" s="3" t="s">
        <v>216</v>
      </c>
      <c r="C19" s="45" t="s">
        <v>82</v>
      </c>
      <c r="D19" s="9">
        <v>136.96</v>
      </c>
      <c r="E19" s="9">
        <f t="shared" si="0"/>
        <v>27.392000000000003</v>
      </c>
      <c r="F19" s="11">
        <f t="shared" si="1"/>
        <v>164.352</v>
      </c>
    </row>
    <row r="20" spans="1:6" ht="15.75" customHeight="1">
      <c r="A20" s="2">
        <v>8</v>
      </c>
      <c r="B20" s="1" t="s">
        <v>49</v>
      </c>
      <c r="C20" s="45" t="s">
        <v>82</v>
      </c>
      <c r="D20" s="2">
        <v>77.25</v>
      </c>
      <c r="E20" s="9">
        <f t="shared" si="0"/>
        <v>15.45</v>
      </c>
      <c r="F20" s="11">
        <f t="shared" si="1"/>
        <v>92.7</v>
      </c>
    </row>
    <row r="21" spans="1:6" ht="15.75" customHeight="1">
      <c r="A21" s="137" t="s">
        <v>244</v>
      </c>
      <c r="B21" s="137"/>
      <c r="C21" s="137"/>
      <c r="D21" s="137"/>
      <c r="E21" s="137"/>
      <c r="F21" s="137"/>
    </row>
    <row r="22" spans="1:6" ht="29.25" customHeight="1">
      <c r="A22" s="2">
        <v>9</v>
      </c>
      <c r="B22" s="1" t="s">
        <v>214</v>
      </c>
      <c r="C22" s="45" t="s">
        <v>82</v>
      </c>
      <c r="D22" s="2">
        <v>32.73</v>
      </c>
      <c r="E22" s="9">
        <f aca="true" t="shared" si="2" ref="E22:E27">D22*20/100</f>
        <v>6.545999999999999</v>
      </c>
      <c r="F22" s="11">
        <f aca="true" t="shared" si="3" ref="F22:F27">D22+E22</f>
        <v>39.275999999999996</v>
      </c>
    </row>
    <row r="23" spans="1:6" ht="15" customHeight="1">
      <c r="A23" s="2">
        <v>10</v>
      </c>
      <c r="B23" s="6" t="s">
        <v>695</v>
      </c>
      <c r="C23" s="45" t="s">
        <v>82</v>
      </c>
      <c r="D23" s="9">
        <v>38.27</v>
      </c>
      <c r="E23" s="9">
        <f t="shared" si="2"/>
        <v>7.654000000000001</v>
      </c>
      <c r="F23" s="11">
        <f t="shared" si="3"/>
        <v>45.92400000000001</v>
      </c>
    </row>
    <row r="24" spans="1:6" ht="15.75" customHeight="1">
      <c r="A24" s="2">
        <v>11</v>
      </c>
      <c r="B24" s="1" t="s">
        <v>1</v>
      </c>
      <c r="C24" s="45" t="s">
        <v>82</v>
      </c>
      <c r="D24" s="9">
        <v>58.78</v>
      </c>
      <c r="E24" s="25">
        <f t="shared" si="2"/>
        <v>11.755999999999998</v>
      </c>
      <c r="F24" s="23">
        <f t="shared" si="3"/>
        <v>70.536</v>
      </c>
    </row>
    <row r="25" spans="1:6" ht="14.25" customHeight="1">
      <c r="A25" s="2">
        <v>12</v>
      </c>
      <c r="B25" s="1" t="s">
        <v>56</v>
      </c>
      <c r="C25" s="45" t="s">
        <v>82</v>
      </c>
      <c r="D25" s="9">
        <v>90.19</v>
      </c>
      <c r="E25" s="25">
        <f t="shared" si="2"/>
        <v>18.038</v>
      </c>
      <c r="F25" s="23">
        <f t="shared" si="3"/>
        <v>108.228</v>
      </c>
    </row>
    <row r="26" spans="1:6" ht="30.75" customHeight="1">
      <c r="A26" s="2">
        <v>13</v>
      </c>
      <c r="B26" s="1" t="s">
        <v>5</v>
      </c>
      <c r="C26" s="45" t="s">
        <v>82</v>
      </c>
      <c r="D26" s="9">
        <v>170.25</v>
      </c>
      <c r="E26" s="9">
        <f t="shared" si="2"/>
        <v>34.05</v>
      </c>
      <c r="F26" s="11">
        <f t="shared" si="3"/>
        <v>204.3</v>
      </c>
    </row>
    <row r="27" spans="1:6" ht="27.75" customHeight="1">
      <c r="A27" s="2">
        <v>14</v>
      </c>
      <c r="B27" s="5" t="s">
        <v>202</v>
      </c>
      <c r="C27" s="45" t="s">
        <v>82</v>
      </c>
      <c r="D27" s="9">
        <v>93.67</v>
      </c>
      <c r="E27" s="9">
        <f t="shared" si="2"/>
        <v>18.734</v>
      </c>
      <c r="F27" s="11">
        <f t="shared" si="3"/>
        <v>112.404</v>
      </c>
    </row>
    <row r="28" spans="1:6" ht="16.5" customHeight="1">
      <c r="A28" s="137" t="s">
        <v>245</v>
      </c>
      <c r="B28" s="137"/>
      <c r="C28" s="137"/>
      <c r="D28" s="137"/>
      <c r="E28" s="137"/>
      <c r="F28" s="137"/>
    </row>
    <row r="29" spans="1:6" ht="30.75" customHeight="1">
      <c r="A29" s="2">
        <v>15</v>
      </c>
      <c r="B29" s="12" t="s">
        <v>7</v>
      </c>
      <c r="C29" s="45" t="s">
        <v>4</v>
      </c>
      <c r="D29" s="2">
        <v>115.71</v>
      </c>
      <c r="E29" s="9">
        <f>D29*20/100</f>
        <v>23.142</v>
      </c>
      <c r="F29" s="11">
        <f>D29+E29</f>
        <v>138.852</v>
      </c>
    </row>
    <row r="30" spans="1:6" ht="15.75" customHeight="1">
      <c r="A30" s="137" t="s">
        <v>241</v>
      </c>
      <c r="B30" s="137"/>
      <c r="C30" s="137"/>
      <c r="D30" s="137"/>
      <c r="E30" s="137"/>
      <c r="F30" s="137"/>
    </row>
    <row r="31" spans="1:6" ht="15" customHeight="1">
      <c r="A31" s="2">
        <v>16</v>
      </c>
      <c r="B31" s="1" t="s">
        <v>73</v>
      </c>
      <c r="C31" s="45" t="s">
        <v>82</v>
      </c>
      <c r="D31" s="2">
        <v>134.46</v>
      </c>
      <c r="E31" s="9">
        <f>D31*20/100</f>
        <v>26.892000000000003</v>
      </c>
      <c r="F31" s="11">
        <f>D31+E31</f>
        <v>161.352</v>
      </c>
    </row>
    <row r="32" spans="1:6" ht="15" customHeight="1">
      <c r="A32" s="2">
        <v>17</v>
      </c>
      <c r="B32" s="1" t="s">
        <v>152</v>
      </c>
      <c r="C32" s="45" t="s">
        <v>82</v>
      </c>
      <c r="D32" s="9">
        <v>41.47</v>
      </c>
      <c r="E32" s="25">
        <f>D32*20/100</f>
        <v>8.294</v>
      </c>
      <c r="F32" s="23">
        <f>D32+E32</f>
        <v>49.763999999999996</v>
      </c>
    </row>
    <row r="33" spans="1:6" ht="18" customHeight="1">
      <c r="A33" s="137" t="s">
        <v>246</v>
      </c>
      <c r="B33" s="137"/>
      <c r="C33" s="137"/>
      <c r="D33" s="137"/>
      <c r="E33" s="137"/>
      <c r="F33" s="137"/>
    </row>
    <row r="34" spans="1:6" ht="15" customHeight="1">
      <c r="A34" s="60">
        <v>18</v>
      </c>
      <c r="B34" s="6" t="s">
        <v>694</v>
      </c>
      <c r="C34" s="45" t="s">
        <v>82</v>
      </c>
      <c r="D34" s="9">
        <v>40.37</v>
      </c>
      <c r="E34" s="9">
        <f>D34*20/100</f>
        <v>8.074</v>
      </c>
      <c r="F34" s="11">
        <f>D34+E34</f>
        <v>48.443999999999996</v>
      </c>
    </row>
    <row r="35" spans="1:6" ht="30" customHeight="1">
      <c r="A35" s="2">
        <v>19</v>
      </c>
      <c r="B35" s="1" t="s">
        <v>83</v>
      </c>
      <c r="C35" s="45" t="s">
        <v>82</v>
      </c>
      <c r="D35" s="2">
        <v>58.27</v>
      </c>
      <c r="E35" s="9">
        <f aca="true" t="shared" si="4" ref="E35:E55">D35*20/100</f>
        <v>11.654000000000002</v>
      </c>
      <c r="F35" s="11">
        <f aca="true" t="shared" si="5" ref="F35:F55">D35+E35</f>
        <v>69.924</v>
      </c>
    </row>
    <row r="36" spans="1:6" ht="30">
      <c r="A36" s="2">
        <v>20</v>
      </c>
      <c r="B36" s="1" t="s">
        <v>732</v>
      </c>
      <c r="C36" s="45" t="s">
        <v>82</v>
      </c>
      <c r="D36" s="9">
        <v>40.83</v>
      </c>
      <c r="E36" s="9">
        <f t="shared" si="4"/>
        <v>8.165999999999999</v>
      </c>
      <c r="F36" s="11">
        <f t="shared" si="5"/>
        <v>48.995999999999995</v>
      </c>
    </row>
    <row r="37" spans="1:6" ht="30">
      <c r="A37" s="2">
        <v>21</v>
      </c>
      <c r="B37" s="1" t="s">
        <v>733</v>
      </c>
      <c r="C37" s="45" t="s">
        <v>82</v>
      </c>
      <c r="D37" s="2">
        <v>75.23</v>
      </c>
      <c r="E37" s="9">
        <f t="shared" si="4"/>
        <v>15.046000000000001</v>
      </c>
      <c r="F37" s="11">
        <f t="shared" si="5"/>
        <v>90.27600000000001</v>
      </c>
    </row>
    <row r="38" spans="1:6" ht="29.25" customHeight="1">
      <c r="A38" s="60">
        <v>22</v>
      </c>
      <c r="B38" s="5" t="s">
        <v>0</v>
      </c>
      <c r="C38" s="45" t="s">
        <v>82</v>
      </c>
      <c r="D38" s="9">
        <v>86</v>
      </c>
      <c r="E38" s="9">
        <f t="shared" si="4"/>
        <v>17.2</v>
      </c>
      <c r="F38" s="11">
        <f t="shared" si="5"/>
        <v>103.2</v>
      </c>
    </row>
    <row r="39" spans="1:6" ht="14.25" customHeight="1">
      <c r="A39" s="2">
        <v>23</v>
      </c>
      <c r="B39" s="1" t="s">
        <v>6</v>
      </c>
      <c r="C39" s="45" t="s">
        <v>82</v>
      </c>
      <c r="D39" s="2">
        <v>171.04</v>
      </c>
      <c r="E39" s="9">
        <f t="shared" si="4"/>
        <v>34.208</v>
      </c>
      <c r="F39" s="11">
        <f t="shared" si="5"/>
        <v>205.248</v>
      </c>
    </row>
    <row r="40" spans="1:6" ht="16.5" customHeight="1">
      <c r="A40" s="2">
        <v>24</v>
      </c>
      <c r="B40" s="1" t="s">
        <v>734</v>
      </c>
      <c r="C40" s="45" t="s">
        <v>82</v>
      </c>
      <c r="D40" s="2">
        <v>40.42</v>
      </c>
      <c r="E40" s="9">
        <f t="shared" si="4"/>
        <v>8.084000000000001</v>
      </c>
      <c r="F40" s="11">
        <f t="shared" si="5"/>
        <v>48.504000000000005</v>
      </c>
    </row>
    <row r="41" spans="1:6" ht="15" customHeight="1">
      <c r="A41" s="2">
        <v>25</v>
      </c>
      <c r="B41" s="1" t="s">
        <v>728</v>
      </c>
      <c r="C41" s="45" t="s">
        <v>82</v>
      </c>
      <c r="D41" s="9">
        <v>41.96</v>
      </c>
      <c r="E41" s="9">
        <f t="shared" si="4"/>
        <v>8.392000000000001</v>
      </c>
      <c r="F41" s="11">
        <f t="shared" si="5"/>
        <v>50.352000000000004</v>
      </c>
    </row>
    <row r="42" spans="1:6" ht="15.75" customHeight="1">
      <c r="A42" s="60">
        <v>26</v>
      </c>
      <c r="B42" s="1" t="s">
        <v>729</v>
      </c>
      <c r="C42" s="45" t="s">
        <v>82</v>
      </c>
      <c r="D42" s="9">
        <v>44.9</v>
      </c>
      <c r="E42" s="9">
        <f t="shared" si="4"/>
        <v>8.98</v>
      </c>
      <c r="F42" s="11">
        <f t="shared" si="5"/>
        <v>53.879999999999995</v>
      </c>
    </row>
    <row r="43" spans="1:6" ht="16.5" customHeight="1">
      <c r="A43" s="2">
        <v>27</v>
      </c>
      <c r="B43" s="1" t="s">
        <v>730</v>
      </c>
      <c r="C43" s="45" t="s">
        <v>82</v>
      </c>
      <c r="D43" s="9">
        <v>41.12</v>
      </c>
      <c r="E43" s="9">
        <f t="shared" si="4"/>
        <v>8.224</v>
      </c>
      <c r="F43" s="11">
        <f t="shared" si="5"/>
        <v>49.343999999999994</v>
      </c>
    </row>
    <row r="44" spans="1:6" ht="15" customHeight="1">
      <c r="A44" s="2">
        <v>28</v>
      </c>
      <c r="B44" s="1" t="s">
        <v>58</v>
      </c>
      <c r="C44" s="45" t="s">
        <v>82</v>
      </c>
      <c r="D44" s="2">
        <v>77.56</v>
      </c>
      <c r="E44" s="9">
        <f t="shared" si="4"/>
        <v>15.512</v>
      </c>
      <c r="F44" s="11">
        <f t="shared" si="5"/>
        <v>93.072</v>
      </c>
    </row>
    <row r="45" spans="1:6" ht="14.25" customHeight="1">
      <c r="A45" s="2">
        <v>29</v>
      </c>
      <c r="B45" s="1" t="s">
        <v>731</v>
      </c>
      <c r="C45" s="45" t="s">
        <v>82</v>
      </c>
      <c r="D45" s="2">
        <v>44.33</v>
      </c>
      <c r="E45" s="9">
        <f t="shared" si="4"/>
        <v>8.866</v>
      </c>
      <c r="F45" s="11">
        <f t="shared" si="5"/>
        <v>53.196</v>
      </c>
    </row>
    <row r="46" spans="1:6" ht="15" customHeight="1">
      <c r="A46" s="60">
        <v>30</v>
      </c>
      <c r="B46" s="1" t="s">
        <v>10</v>
      </c>
      <c r="C46" s="45" t="s">
        <v>82</v>
      </c>
      <c r="D46" s="9">
        <v>62.17</v>
      </c>
      <c r="E46" s="9">
        <f t="shared" si="4"/>
        <v>12.434000000000001</v>
      </c>
      <c r="F46" s="11">
        <f t="shared" si="5"/>
        <v>74.604</v>
      </c>
    </row>
    <row r="47" spans="1:6" ht="30">
      <c r="A47" s="2">
        <v>31</v>
      </c>
      <c r="B47" s="3" t="s">
        <v>59</v>
      </c>
      <c r="C47" s="45" t="s">
        <v>82</v>
      </c>
      <c r="D47" s="2">
        <v>68.57</v>
      </c>
      <c r="E47" s="9">
        <f t="shared" si="4"/>
        <v>13.713999999999999</v>
      </c>
      <c r="F47" s="11">
        <f t="shared" si="5"/>
        <v>82.28399999999999</v>
      </c>
    </row>
    <row r="48" spans="1:6" ht="15">
      <c r="A48" s="2">
        <v>32</v>
      </c>
      <c r="B48" s="3" t="s">
        <v>60</v>
      </c>
      <c r="C48" s="45" t="s">
        <v>82</v>
      </c>
      <c r="D48" s="9">
        <v>116.89</v>
      </c>
      <c r="E48" s="9">
        <f t="shared" si="4"/>
        <v>23.378</v>
      </c>
      <c r="F48" s="11">
        <f t="shared" si="5"/>
        <v>140.268</v>
      </c>
    </row>
    <row r="49" spans="1:6" ht="15.75" customHeight="1">
      <c r="A49" s="2">
        <v>33</v>
      </c>
      <c r="B49" s="1" t="s">
        <v>735</v>
      </c>
      <c r="C49" s="45" t="s">
        <v>82</v>
      </c>
      <c r="D49" s="9">
        <v>65.5</v>
      </c>
      <c r="E49" s="9">
        <f t="shared" si="4"/>
        <v>13.1</v>
      </c>
      <c r="F49" s="11">
        <f t="shared" si="5"/>
        <v>78.6</v>
      </c>
    </row>
    <row r="50" spans="1:6" ht="16.5" customHeight="1">
      <c r="A50" s="60">
        <v>34</v>
      </c>
      <c r="B50" s="1" t="s">
        <v>50</v>
      </c>
      <c r="C50" s="45" t="s">
        <v>82</v>
      </c>
      <c r="D50" s="9">
        <v>65.28</v>
      </c>
      <c r="E50" s="9">
        <f t="shared" si="4"/>
        <v>13.056</v>
      </c>
      <c r="F50" s="11">
        <f t="shared" si="5"/>
        <v>78.336</v>
      </c>
    </row>
    <row r="51" spans="1:6" ht="15">
      <c r="A51" s="2">
        <v>35</v>
      </c>
      <c r="B51" s="1" t="s">
        <v>51</v>
      </c>
      <c r="C51" s="45" t="s">
        <v>82</v>
      </c>
      <c r="D51" s="9">
        <v>41.1</v>
      </c>
      <c r="E51" s="9">
        <f t="shared" si="4"/>
        <v>8.22</v>
      </c>
      <c r="F51" s="11">
        <f t="shared" si="5"/>
        <v>49.32</v>
      </c>
    </row>
    <row r="52" spans="1:6" ht="15">
      <c r="A52" s="2">
        <v>36</v>
      </c>
      <c r="B52" s="1" t="s">
        <v>11</v>
      </c>
      <c r="C52" s="45" t="s">
        <v>82</v>
      </c>
      <c r="D52" s="9">
        <v>32.72</v>
      </c>
      <c r="E52" s="9">
        <f t="shared" si="4"/>
        <v>6.544</v>
      </c>
      <c r="F52" s="11">
        <f t="shared" si="5"/>
        <v>39.263999999999996</v>
      </c>
    </row>
    <row r="53" spans="1:6" ht="15">
      <c r="A53" s="2">
        <v>37</v>
      </c>
      <c r="B53" s="1" t="s">
        <v>249</v>
      </c>
      <c r="C53" s="45" t="s">
        <v>82</v>
      </c>
      <c r="D53" s="9">
        <v>57.42</v>
      </c>
      <c r="E53" s="9">
        <f t="shared" si="4"/>
        <v>11.484000000000002</v>
      </c>
      <c r="F53" s="11">
        <f t="shared" si="5"/>
        <v>68.904</v>
      </c>
    </row>
    <row r="54" spans="1:6" ht="30">
      <c r="A54" s="60">
        <v>38</v>
      </c>
      <c r="B54" s="5" t="s">
        <v>195</v>
      </c>
      <c r="C54" s="45" t="s">
        <v>82</v>
      </c>
      <c r="D54" s="9">
        <v>122.03</v>
      </c>
      <c r="E54" s="9">
        <f t="shared" si="4"/>
        <v>24.406</v>
      </c>
      <c r="F54" s="11">
        <f t="shared" si="5"/>
        <v>146.436</v>
      </c>
    </row>
    <row r="55" spans="1:6" ht="30">
      <c r="A55" s="2">
        <v>39</v>
      </c>
      <c r="B55" s="4" t="s">
        <v>18</v>
      </c>
      <c r="C55" s="45" t="s">
        <v>82</v>
      </c>
      <c r="D55" s="9">
        <v>58.6</v>
      </c>
      <c r="E55" s="9">
        <f t="shared" si="4"/>
        <v>11.72</v>
      </c>
      <c r="F55" s="11">
        <f t="shared" si="5"/>
        <v>70.32000000000001</v>
      </c>
    </row>
    <row r="56" spans="1:6" ht="30">
      <c r="A56" s="2">
        <v>40</v>
      </c>
      <c r="B56" s="5" t="s">
        <v>16</v>
      </c>
      <c r="C56" s="45" t="s">
        <v>82</v>
      </c>
      <c r="D56" s="2">
        <v>36.39</v>
      </c>
      <c r="E56" s="9">
        <f>D56*20/100</f>
        <v>7.278</v>
      </c>
      <c r="F56" s="11">
        <f>D56+E56</f>
        <v>43.668</v>
      </c>
    </row>
    <row r="57" spans="1:6" ht="30">
      <c r="A57" s="2">
        <v>41</v>
      </c>
      <c r="B57" s="5" t="s">
        <v>17</v>
      </c>
      <c r="C57" s="45" t="s">
        <v>82</v>
      </c>
      <c r="D57" s="9">
        <v>98.92</v>
      </c>
      <c r="E57" s="9">
        <f>D57*20/100</f>
        <v>19.784000000000002</v>
      </c>
      <c r="F57" s="11">
        <f>D57+E57</f>
        <v>118.70400000000001</v>
      </c>
    </row>
    <row r="58" spans="1:6" ht="30">
      <c r="A58" s="60">
        <v>42</v>
      </c>
      <c r="B58" s="4" t="s">
        <v>107</v>
      </c>
      <c r="C58" s="45" t="s">
        <v>82</v>
      </c>
      <c r="D58" s="60">
        <v>222.73</v>
      </c>
      <c r="E58" s="9">
        <f>D58*20/100</f>
        <v>44.54599999999999</v>
      </c>
      <c r="F58" s="11">
        <f>D58+E58</f>
        <v>267.27599999999995</v>
      </c>
    </row>
    <row r="59" spans="1:6" ht="29.25" customHeight="1">
      <c r="A59" s="2">
        <v>43</v>
      </c>
      <c r="B59" s="10" t="s">
        <v>886</v>
      </c>
      <c r="C59" s="45" t="s">
        <v>82</v>
      </c>
      <c r="D59" s="60">
        <v>100.05</v>
      </c>
      <c r="E59" s="9">
        <f>D59*20/100</f>
        <v>20.01</v>
      </c>
      <c r="F59" s="11">
        <f>D59+E59</f>
        <v>120.06</v>
      </c>
    </row>
    <row r="60" spans="1:6" ht="18" customHeight="1">
      <c r="A60" s="137" t="s">
        <v>248</v>
      </c>
      <c r="B60" s="137"/>
      <c r="C60" s="137"/>
      <c r="D60" s="137"/>
      <c r="E60" s="137"/>
      <c r="F60" s="137"/>
    </row>
    <row r="61" spans="1:6" ht="30">
      <c r="A61" s="2">
        <v>44</v>
      </c>
      <c r="B61" s="4" t="s">
        <v>12</v>
      </c>
      <c r="C61" s="45" t="s">
        <v>82</v>
      </c>
      <c r="D61" s="9">
        <v>75.63</v>
      </c>
      <c r="E61" s="9">
        <f aca="true" t="shared" si="6" ref="E61:E66">D61*20/100</f>
        <v>15.126</v>
      </c>
      <c r="F61" s="11">
        <f aca="true" t="shared" si="7" ref="F61:F66">D61+E61</f>
        <v>90.756</v>
      </c>
    </row>
    <row r="62" spans="1:6" ht="30">
      <c r="A62" s="2">
        <v>45</v>
      </c>
      <c r="B62" s="5" t="s">
        <v>13</v>
      </c>
      <c r="C62" s="45" t="s">
        <v>82</v>
      </c>
      <c r="D62" s="9">
        <v>39.42</v>
      </c>
      <c r="E62" s="9">
        <f t="shared" si="6"/>
        <v>7.884000000000001</v>
      </c>
      <c r="F62" s="11">
        <f t="shared" si="7"/>
        <v>47.304</v>
      </c>
    </row>
    <row r="63" spans="1:6" ht="30">
      <c r="A63" s="2">
        <v>46</v>
      </c>
      <c r="B63" s="5" t="s">
        <v>14</v>
      </c>
      <c r="C63" s="45" t="s">
        <v>82</v>
      </c>
      <c r="D63" s="2">
        <v>51.18</v>
      </c>
      <c r="E63" s="9">
        <f t="shared" si="6"/>
        <v>10.236</v>
      </c>
      <c r="F63" s="11">
        <f t="shared" si="7"/>
        <v>61.416</v>
      </c>
    </row>
    <row r="64" spans="1:6" ht="30">
      <c r="A64" s="2">
        <v>47</v>
      </c>
      <c r="B64" s="5" t="s">
        <v>15</v>
      </c>
      <c r="C64" s="45" t="s">
        <v>82</v>
      </c>
      <c r="D64" s="9">
        <v>72.23</v>
      </c>
      <c r="E64" s="9">
        <f t="shared" si="6"/>
        <v>14.446000000000002</v>
      </c>
      <c r="F64" s="11">
        <f t="shared" si="7"/>
        <v>86.676</v>
      </c>
    </row>
    <row r="65" spans="1:6" ht="30">
      <c r="A65" s="2">
        <v>48</v>
      </c>
      <c r="B65" s="1" t="s">
        <v>203</v>
      </c>
      <c r="C65" s="45" t="s">
        <v>82</v>
      </c>
      <c r="D65" s="9">
        <v>62.5</v>
      </c>
      <c r="E65" s="9">
        <f t="shared" si="6"/>
        <v>12.5</v>
      </c>
      <c r="F65" s="11">
        <f t="shared" si="7"/>
        <v>75</v>
      </c>
    </row>
    <row r="66" spans="1:6" ht="30" customHeight="1">
      <c r="A66" s="2">
        <v>49</v>
      </c>
      <c r="B66" s="28" t="s">
        <v>707</v>
      </c>
      <c r="C66" s="45" t="s">
        <v>82</v>
      </c>
      <c r="D66" s="9">
        <v>66.27</v>
      </c>
      <c r="E66" s="9">
        <f t="shared" si="6"/>
        <v>13.253999999999998</v>
      </c>
      <c r="F66" s="11">
        <f t="shared" si="7"/>
        <v>79.524</v>
      </c>
    </row>
    <row r="67" spans="1:6" ht="18.75" customHeight="1">
      <c r="A67" s="137" t="s">
        <v>247</v>
      </c>
      <c r="B67" s="137"/>
      <c r="C67" s="137"/>
      <c r="D67" s="137"/>
      <c r="E67" s="137"/>
      <c r="F67" s="137"/>
    </row>
    <row r="68" spans="1:6" ht="29.25" customHeight="1">
      <c r="A68" s="2">
        <v>50</v>
      </c>
      <c r="B68" s="5" t="s">
        <v>194</v>
      </c>
      <c r="C68" s="45" t="s">
        <v>82</v>
      </c>
      <c r="D68" s="9">
        <v>84.95</v>
      </c>
      <c r="E68" s="9">
        <f>D68*20/100</f>
        <v>16.99</v>
      </c>
      <c r="F68" s="11">
        <f>D68+E68</f>
        <v>101.94</v>
      </c>
    </row>
    <row r="69" spans="1:6" ht="29.25" customHeight="1">
      <c r="A69" s="2">
        <v>51</v>
      </c>
      <c r="B69" s="1" t="s">
        <v>61</v>
      </c>
      <c r="C69" s="45" t="s">
        <v>82</v>
      </c>
      <c r="D69" s="2">
        <v>130.82</v>
      </c>
      <c r="E69" s="9">
        <f>D69*20/100</f>
        <v>26.163999999999998</v>
      </c>
      <c r="F69" s="11">
        <f>D69+E69</f>
        <v>156.98399999999998</v>
      </c>
    </row>
    <row r="70" spans="1:6" ht="32.25" customHeight="1">
      <c r="A70" s="2">
        <v>52</v>
      </c>
      <c r="B70" s="10" t="s">
        <v>736</v>
      </c>
      <c r="C70" s="45" t="s">
        <v>82</v>
      </c>
      <c r="D70" s="9">
        <v>87.42</v>
      </c>
      <c r="E70" s="9">
        <f>D70*20/100</f>
        <v>17.484</v>
      </c>
      <c r="F70" s="11">
        <f>D70+E70</f>
        <v>104.904</v>
      </c>
    </row>
    <row r="71" spans="1:6" ht="30.75" customHeight="1">
      <c r="A71" s="2">
        <v>53</v>
      </c>
      <c r="B71" s="1" t="s">
        <v>672</v>
      </c>
      <c r="C71" s="45" t="s">
        <v>82</v>
      </c>
      <c r="D71" s="2">
        <v>108.42</v>
      </c>
      <c r="E71" s="9">
        <f>D71*20/100</f>
        <v>21.684</v>
      </c>
      <c r="F71" s="11">
        <f>D71+E71</f>
        <v>130.104</v>
      </c>
    </row>
    <row r="72" spans="1:6" ht="29.25" customHeight="1">
      <c r="A72" s="2">
        <v>54</v>
      </c>
      <c r="B72" s="1" t="s">
        <v>673</v>
      </c>
      <c r="C72" s="45" t="s">
        <v>82</v>
      </c>
      <c r="D72" s="9">
        <v>122.36</v>
      </c>
      <c r="E72" s="9">
        <f>D72*20/100</f>
        <v>24.471999999999998</v>
      </c>
      <c r="F72" s="11">
        <f>D72+E72</f>
        <v>146.832</v>
      </c>
    </row>
    <row r="73" spans="1:6" ht="18" customHeight="1">
      <c r="A73" s="137" t="s">
        <v>242</v>
      </c>
      <c r="B73" s="137"/>
      <c r="C73" s="137"/>
      <c r="D73" s="137"/>
      <c r="E73" s="137"/>
      <c r="F73" s="137"/>
    </row>
    <row r="74" spans="1:6" ht="29.25" customHeight="1">
      <c r="A74" s="2">
        <v>55</v>
      </c>
      <c r="B74" s="1" t="s">
        <v>8</v>
      </c>
      <c r="C74" s="45" t="s">
        <v>82</v>
      </c>
      <c r="D74" s="9">
        <v>71.14</v>
      </c>
      <c r="E74" s="9">
        <f>D74*20/100</f>
        <v>14.228</v>
      </c>
      <c r="F74" s="11">
        <f>D74+E74</f>
        <v>85.368</v>
      </c>
    </row>
    <row r="75" spans="1:6" ht="29.25" customHeight="1">
      <c r="A75" s="2">
        <v>56</v>
      </c>
      <c r="B75" s="1" t="s">
        <v>215</v>
      </c>
      <c r="C75" s="45" t="s">
        <v>82</v>
      </c>
      <c r="D75" s="2">
        <v>73.05</v>
      </c>
      <c r="E75" s="9">
        <f>D75*20/100</f>
        <v>14.61</v>
      </c>
      <c r="F75" s="11">
        <f>D75+E75</f>
        <v>87.66</v>
      </c>
    </row>
    <row r="76" spans="1:6" ht="19.5" customHeight="1">
      <c r="A76" s="137" t="s">
        <v>243</v>
      </c>
      <c r="B76" s="137"/>
      <c r="C76" s="137"/>
      <c r="D76" s="137"/>
      <c r="E76" s="137"/>
      <c r="F76" s="137"/>
    </row>
    <row r="77" spans="1:6" ht="31.5" customHeight="1">
      <c r="A77" s="55">
        <v>57</v>
      </c>
      <c r="B77" s="4" t="s">
        <v>738</v>
      </c>
      <c r="C77" s="45" t="s">
        <v>82</v>
      </c>
      <c r="D77" s="105">
        <v>115.83</v>
      </c>
      <c r="E77" s="9">
        <f>D77*20/100</f>
        <v>23.166</v>
      </c>
      <c r="F77" s="11">
        <f>D77+E77</f>
        <v>138.996</v>
      </c>
    </row>
    <row r="78" spans="1:6" ht="15" customHeight="1">
      <c r="A78" s="55">
        <v>58</v>
      </c>
      <c r="B78" s="4" t="s">
        <v>106</v>
      </c>
      <c r="C78" s="45" t="s">
        <v>82</v>
      </c>
      <c r="D78" s="105">
        <v>107.67</v>
      </c>
      <c r="E78" s="9">
        <f>D78*20/100</f>
        <v>21.534000000000002</v>
      </c>
      <c r="F78" s="11">
        <f>D78+E78</f>
        <v>129.204</v>
      </c>
    </row>
    <row r="79" spans="1:6" ht="29.25" customHeight="1">
      <c r="A79" s="2">
        <v>59</v>
      </c>
      <c r="B79" s="4" t="s">
        <v>737</v>
      </c>
      <c r="C79" s="45" t="s">
        <v>82</v>
      </c>
      <c r="D79" s="105">
        <v>125.21</v>
      </c>
      <c r="E79" s="9">
        <f>D79*20/100</f>
        <v>25.041999999999998</v>
      </c>
      <c r="F79" s="11">
        <f>D79+E79</f>
        <v>150.25199999999998</v>
      </c>
    </row>
    <row r="80" spans="1:6" ht="23.25" customHeight="1">
      <c r="A80" s="120" t="s">
        <v>252</v>
      </c>
      <c r="B80" s="120"/>
      <c r="C80" s="120"/>
      <c r="D80" s="120"/>
      <c r="E80" s="120"/>
      <c r="F80" s="120"/>
    </row>
    <row r="81" spans="1:6" ht="46.5" customHeight="1">
      <c r="A81" s="87" t="s">
        <v>76</v>
      </c>
      <c r="B81" s="87" t="s">
        <v>77</v>
      </c>
      <c r="C81" s="87" t="s">
        <v>78</v>
      </c>
      <c r="D81" s="87" t="s">
        <v>79</v>
      </c>
      <c r="E81" s="87" t="s">
        <v>191</v>
      </c>
      <c r="F81" s="87" t="s">
        <v>192</v>
      </c>
    </row>
    <row r="82" spans="1:6" ht="19.5" customHeight="1">
      <c r="A82" s="69">
        <v>1</v>
      </c>
      <c r="B82" s="59" t="s">
        <v>714</v>
      </c>
      <c r="C82" s="102" t="s">
        <v>254</v>
      </c>
      <c r="D82" s="121">
        <f>ROUNDDOWN((SUM(F83:F85)),2)</f>
        <v>192.92</v>
      </c>
      <c r="E82" s="121"/>
      <c r="F82" s="121"/>
    </row>
    <row r="83" spans="1:6" ht="15" customHeight="1">
      <c r="A83" s="42"/>
      <c r="B83" s="5" t="s">
        <v>746</v>
      </c>
      <c r="C83" s="45" t="s">
        <v>82</v>
      </c>
      <c r="D83" s="9">
        <v>93.67</v>
      </c>
      <c r="E83" s="9">
        <f>D83*20/100</f>
        <v>18.734</v>
      </c>
      <c r="F83" s="11">
        <f>D83+E83</f>
        <v>112.404</v>
      </c>
    </row>
    <row r="84" spans="1:6" ht="15.75" customHeight="1">
      <c r="A84" s="42"/>
      <c r="B84" s="5" t="s">
        <v>713</v>
      </c>
      <c r="C84" s="45" t="s">
        <v>82</v>
      </c>
      <c r="D84" s="9">
        <v>28.83</v>
      </c>
      <c r="E84" s="25">
        <f>D84*20/100</f>
        <v>5.765999999999999</v>
      </c>
      <c r="F84" s="23">
        <f>D84+E84</f>
        <v>34.596</v>
      </c>
    </row>
    <row r="85" spans="1:6" ht="14.25" customHeight="1">
      <c r="A85" s="42"/>
      <c r="B85" s="5" t="s">
        <v>742</v>
      </c>
      <c r="C85" s="45" t="s">
        <v>82</v>
      </c>
      <c r="D85" s="2">
        <v>38.27</v>
      </c>
      <c r="E85" s="25">
        <f>D85*20/100</f>
        <v>7.654000000000001</v>
      </c>
      <c r="F85" s="23">
        <f>D85+E85</f>
        <v>45.92400000000001</v>
      </c>
    </row>
    <row r="86" spans="1:6" ht="18.75" customHeight="1">
      <c r="A86" s="69">
        <v>2</v>
      </c>
      <c r="B86" s="59" t="s">
        <v>715</v>
      </c>
      <c r="C86" s="102" t="s">
        <v>254</v>
      </c>
      <c r="D86" s="121">
        <f>ROUND((SUM(F87:F88)),2)</f>
        <v>147</v>
      </c>
      <c r="E86" s="121"/>
      <c r="F86" s="121"/>
    </row>
    <row r="87" spans="1:6" ht="16.5" customHeight="1">
      <c r="A87" s="42"/>
      <c r="B87" s="5" t="s">
        <v>746</v>
      </c>
      <c r="C87" s="45" t="s">
        <v>82</v>
      </c>
      <c r="D87" s="9">
        <v>93.67</v>
      </c>
      <c r="E87" s="9">
        <f>D87*20/100</f>
        <v>18.734</v>
      </c>
      <c r="F87" s="11">
        <f>D87+E87</f>
        <v>112.404</v>
      </c>
    </row>
    <row r="88" spans="1:6" ht="15.75" customHeight="1">
      <c r="A88" s="42"/>
      <c r="B88" s="5" t="s">
        <v>713</v>
      </c>
      <c r="C88" s="45" t="s">
        <v>82</v>
      </c>
      <c r="D88" s="9">
        <v>28.83</v>
      </c>
      <c r="E88" s="25">
        <f>D88*20/100</f>
        <v>5.765999999999999</v>
      </c>
      <c r="F88" s="23">
        <f>D88+E88</f>
        <v>34.596</v>
      </c>
    </row>
    <row r="89" spans="1:6" ht="36" customHeight="1">
      <c r="A89" s="96">
        <v>3</v>
      </c>
      <c r="B89" s="59" t="s">
        <v>282</v>
      </c>
      <c r="C89" s="102" t="s">
        <v>254</v>
      </c>
      <c r="D89" s="121">
        <f>ROUND((SUM(F90:F94)),2)</f>
        <v>195.4</v>
      </c>
      <c r="E89" s="121"/>
      <c r="F89" s="121"/>
    </row>
    <row r="90" spans="1:6" ht="30.75" customHeight="1">
      <c r="A90" s="124"/>
      <c r="B90" s="30" t="s">
        <v>293</v>
      </c>
      <c r="C90" s="129" t="s">
        <v>82</v>
      </c>
      <c r="D90" s="131">
        <v>39.42</v>
      </c>
      <c r="E90" s="131">
        <f>D90*20/100</f>
        <v>7.884000000000001</v>
      </c>
      <c r="F90" s="135">
        <f>D90+E90</f>
        <v>47.304</v>
      </c>
    </row>
    <row r="91" spans="1:6" ht="14.25" customHeight="1">
      <c r="A91" s="124"/>
      <c r="B91" s="57" t="s">
        <v>294</v>
      </c>
      <c r="C91" s="130"/>
      <c r="D91" s="132"/>
      <c r="E91" s="132"/>
      <c r="F91" s="136"/>
    </row>
    <row r="92" spans="1:6" ht="27.75" customHeight="1">
      <c r="A92" s="124"/>
      <c r="B92" s="28" t="s">
        <v>295</v>
      </c>
      <c r="C92" s="129" t="s">
        <v>82</v>
      </c>
      <c r="D92" s="123">
        <v>51.18</v>
      </c>
      <c r="E92" s="131">
        <f>D92*20/100</f>
        <v>10.236</v>
      </c>
      <c r="F92" s="135">
        <f>D92+E92</f>
        <v>61.416</v>
      </c>
    </row>
    <row r="93" spans="1:6" s="17" customFormat="1" ht="12" customHeight="1">
      <c r="A93" s="124"/>
      <c r="B93" s="57" t="s">
        <v>296</v>
      </c>
      <c r="C93" s="130"/>
      <c r="D93" s="123"/>
      <c r="E93" s="132"/>
      <c r="F93" s="136"/>
    </row>
    <row r="94" spans="1:6" s="17" customFormat="1" ht="30" customHeight="1">
      <c r="A94" s="124"/>
      <c r="B94" s="30" t="s">
        <v>291</v>
      </c>
      <c r="C94" s="202" t="s">
        <v>82</v>
      </c>
      <c r="D94" s="118">
        <v>72.23</v>
      </c>
      <c r="E94" s="125">
        <f>D94*20/100</f>
        <v>14.446000000000002</v>
      </c>
      <c r="F94" s="127">
        <f>D94+E94</f>
        <v>86.676</v>
      </c>
    </row>
    <row r="95" spans="1:6" s="17" customFormat="1" ht="12.75" customHeight="1">
      <c r="A95" s="124"/>
      <c r="B95" s="57" t="s">
        <v>292</v>
      </c>
      <c r="C95" s="203"/>
      <c r="D95" s="118"/>
      <c r="E95" s="126"/>
      <c r="F95" s="128"/>
    </row>
    <row r="96" spans="1:6" s="17" customFormat="1" ht="35.25" customHeight="1">
      <c r="A96" s="96">
        <v>4</v>
      </c>
      <c r="B96" s="59" t="s">
        <v>281</v>
      </c>
      <c r="C96" s="102" t="s">
        <v>254</v>
      </c>
      <c r="D96" s="121">
        <f>ROUND((SUM(F97:F98)),2)</f>
        <v>193.48</v>
      </c>
      <c r="E96" s="121"/>
      <c r="F96" s="121"/>
    </row>
    <row r="97" spans="1:6" s="17" customFormat="1" ht="29.25" customHeight="1">
      <c r="A97" s="124"/>
      <c r="B97" s="28" t="s">
        <v>0</v>
      </c>
      <c r="C97" s="108" t="s">
        <v>82</v>
      </c>
      <c r="D97" s="109">
        <v>86</v>
      </c>
      <c r="E97" s="109">
        <f>D97*20/100</f>
        <v>17.2</v>
      </c>
      <c r="F97" s="107">
        <f>D97+E97</f>
        <v>103.2</v>
      </c>
    </row>
    <row r="98" spans="1:6" s="17" customFormat="1" ht="15" customHeight="1">
      <c r="A98" s="124"/>
      <c r="B98" s="28" t="s">
        <v>89</v>
      </c>
      <c r="C98" s="108" t="s">
        <v>82</v>
      </c>
      <c r="D98" s="95">
        <v>75.23</v>
      </c>
      <c r="E98" s="99">
        <f>D98*20/100</f>
        <v>15.046000000000001</v>
      </c>
      <c r="F98" s="24">
        <f>D98+E98</f>
        <v>90.27600000000001</v>
      </c>
    </row>
    <row r="99" spans="1:6" s="17" customFormat="1" ht="20.25" customHeight="1">
      <c r="A99" s="96">
        <v>5</v>
      </c>
      <c r="B99" s="59" t="s">
        <v>255</v>
      </c>
      <c r="C99" s="102" t="s">
        <v>254</v>
      </c>
      <c r="D99" s="121">
        <f>ROUND((SUM(F100:F106)),2)</f>
        <v>274.91</v>
      </c>
      <c r="E99" s="121"/>
      <c r="F99" s="121"/>
    </row>
    <row r="100" spans="1:6" s="17" customFormat="1" ht="30" customHeight="1">
      <c r="A100" s="124"/>
      <c r="B100" s="58" t="s">
        <v>287</v>
      </c>
      <c r="C100" s="138" t="s">
        <v>82</v>
      </c>
      <c r="D100" s="131">
        <v>39.42</v>
      </c>
      <c r="E100" s="134">
        <f>D100*20/100</f>
        <v>7.884000000000001</v>
      </c>
      <c r="F100" s="122">
        <f>ROUNDDOWN((SUM(D100+E100)),2)</f>
        <v>47.3</v>
      </c>
    </row>
    <row r="101" spans="1:6" s="17" customFormat="1" ht="12.75" customHeight="1">
      <c r="A101" s="124"/>
      <c r="B101" s="57" t="s">
        <v>288</v>
      </c>
      <c r="C101" s="138"/>
      <c r="D101" s="132"/>
      <c r="E101" s="134"/>
      <c r="F101" s="122"/>
    </row>
    <row r="102" spans="1:6" s="17" customFormat="1" ht="27.75" customHeight="1">
      <c r="A102" s="124"/>
      <c r="B102" s="35" t="s">
        <v>289</v>
      </c>
      <c r="C102" s="138" t="s">
        <v>82</v>
      </c>
      <c r="D102" s="123">
        <v>51.18</v>
      </c>
      <c r="E102" s="134">
        <f>D102*20/100</f>
        <v>10.236</v>
      </c>
      <c r="F102" s="122">
        <f>ROUNDDOWN((SUM(D102+E102)),2)</f>
        <v>61.41</v>
      </c>
    </row>
    <row r="103" spans="1:6" s="17" customFormat="1" ht="11.25" customHeight="1">
      <c r="A103" s="124"/>
      <c r="B103" s="57" t="s">
        <v>290</v>
      </c>
      <c r="C103" s="138"/>
      <c r="D103" s="123"/>
      <c r="E103" s="134"/>
      <c r="F103" s="122"/>
    </row>
    <row r="104" spans="1:6" s="17" customFormat="1" ht="30.75" customHeight="1">
      <c r="A104" s="124"/>
      <c r="B104" s="58" t="s">
        <v>291</v>
      </c>
      <c r="C104" s="138" t="s">
        <v>82</v>
      </c>
      <c r="D104" s="118">
        <v>72.23</v>
      </c>
      <c r="E104" s="134">
        <f>D104*20/100</f>
        <v>14.446000000000002</v>
      </c>
      <c r="F104" s="122">
        <f>D104+E104</f>
        <v>86.676</v>
      </c>
    </row>
    <row r="105" spans="1:6" s="17" customFormat="1" ht="13.5" customHeight="1">
      <c r="A105" s="124"/>
      <c r="B105" s="57" t="s">
        <v>292</v>
      </c>
      <c r="C105" s="138"/>
      <c r="D105" s="118"/>
      <c r="E105" s="134"/>
      <c r="F105" s="122"/>
    </row>
    <row r="106" spans="1:6" s="17" customFormat="1" ht="15" customHeight="1">
      <c r="A106" s="124"/>
      <c r="B106" s="35" t="s">
        <v>744</v>
      </c>
      <c r="C106" s="108" t="s">
        <v>82</v>
      </c>
      <c r="D106" s="9">
        <v>66.27</v>
      </c>
      <c r="E106" s="109">
        <f>D106*20/100</f>
        <v>13.253999999999998</v>
      </c>
      <c r="F106" s="70">
        <f>ROUND((SUM(D106+E106)),2)</f>
        <v>79.52</v>
      </c>
    </row>
    <row r="107" spans="1:6" s="17" customFormat="1" ht="13.5" customHeight="1">
      <c r="A107" s="124"/>
      <c r="B107" s="71" t="s">
        <v>743</v>
      </c>
      <c r="C107" s="108"/>
      <c r="D107" s="9"/>
      <c r="E107" s="109"/>
      <c r="F107" s="70"/>
    </row>
    <row r="108" spans="1:6" s="17" customFormat="1" ht="23.25" customHeight="1">
      <c r="A108" s="101">
        <v>6</v>
      </c>
      <c r="B108" s="59" t="s">
        <v>256</v>
      </c>
      <c r="C108" s="102" t="s">
        <v>254</v>
      </c>
      <c r="D108" s="121">
        <f>ROUND((SUM(F109:F113)),2)</f>
        <v>372.98</v>
      </c>
      <c r="E108" s="121"/>
      <c r="F108" s="121"/>
    </row>
    <row r="109" spans="1:6" s="17" customFormat="1" ht="32.25" customHeight="1">
      <c r="A109" s="73"/>
      <c r="B109" s="72" t="s">
        <v>0</v>
      </c>
      <c r="C109" s="108" t="s">
        <v>82</v>
      </c>
      <c r="D109" s="109">
        <v>86</v>
      </c>
      <c r="E109" s="109">
        <f>D109*20/100</f>
        <v>17.2</v>
      </c>
      <c r="F109" s="70">
        <f>ROUND((SUM(D109+E109)),2)</f>
        <v>103.2</v>
      </c>
    </row>
    <row r="110" spans="1:6" s="17" customFormat="1" ht="17.25" customHeight="1">
      <c r="A110" s="74"/>
      <c r="B110" s="72" t="s">
        <v>89</v>
      </c>
      <c r="C110" s="108" t="s">
        <v>82</v>
      </c>
      <c r="D110" s="95">
        <v>75.23</v>
      </c>
      <c r="E110" s="99">
        <f>D110*20/100</f>
        <v>15.046000000000001</v>
      </c>
      <c r="F110" s="70">
        <f>ROUND((SUM(D110+E110)),2)</f>
        <v>90.28</v>
      </c>
    </row>
    <row r="111" spans="1:6" s="17" customFormat="1" ht="30.75" customHeight="1">
      <c r="A111" s="74"/>
      <c r="B111" s="72" t="s">
        <v>83</v>
      </c>
      <c r="C111" s="108" t="s">
        <v>82</v>
      </c>
      <c r="D111" s="95">
        <v>58.27</v>
      </c>
      <c r="E111" s="109">
        <f>D111*20/100</f>
        <v>11.654000000000002</v>
      </c>
      <c r="F111" s="37">
        <f>ROUND((SUM(D111+E111)),2)</f>
        <v>69.92</v>
      </c>
    </row>
    <row r="112" spans="1:6" s="17" customFormat="1" ht="28.5" customHeight="1">
      <c r="A112" s="74"/>
      <c r="B112" s="72" t="s">
        <v>18</v>
      </c>
      <c r="C112" s="108" t="s">
        <v>82</v>
      </c>
      <c r="D112" s="109">
        <v>58.6</v>
      </c>
      <c r="E112" s="109">
        <f>D112*20/100</f>
        <v>11.72</v>
      </c>
      <c r="F112" s="107">
        <f>D112+E112</f>
        <v>70.32000000000001</v>
      </c>
    </row>
    <row r="113" spans="1:6" s="17" customFormat="1" ht="16.5" customHeight="1">
      <c r="A113" s="75"/>
      <c r="B113" s="72" t="s">
        <v>11</v>
      </c>
      <c r="C113" s="108" t="s">
        <v>82</v>
      </c>
      <c r="D113" s="109">
        <v>32.72</v>
      </c>
      <c r="E113" s="109">
        <f>D113*20/100</f>
        <v>6.544</v>
      </c>
      <c r="F113" s="107">
        <f>D113+E113</f>
        <v>39.263999999999996</v>
      </c>
    </row>
    <row r="114" spans="1:6" s="17" customFormat="1" ht="22.5" customHeight="1">
      <c r="A114" s="98">
        <v>7</v>
      </c>
      <c r="B114" s="59" t="s">
        <v>257</v>
      </c>
      <c r="C114" s="102" t="s">
        <v>254</v>
      </c>
      <c r="D114" s="121">
        <f>ROUNDDOWN((SUM(F115:F116)),2)</f>
        <v>235.32</v>
      </c>
      <c r="E114" s="121"/>
      <c r="F114" s="121"/>
    </row>
    <row r="115" spans="1:6" s="17" customFormat="1" ht="29.25" customHeight="1">
      <c r="A115" s="94"/>
      <c r="B115" s="28" t="s">
        <v>258</v>
      </c>
      <c r="C115" s="108" t="s">
        <v>82</v>
      </c>
      <c r="D115" s="95">
        <v>130.82</v>
      </c>
      <c r="E115" s="109">
        <f>D115*20/100</f>
        <v>26.163999999999998</v>
      </c>
      <c r="F115" s="107">
        <f>D115+E115</f>
        <v>156.98399999999998</v>
      </c>
    </row>
    <row r="116" spans="1:6" s="17" customFormat="1" ht="18" customHeight="1">
      <c r="A116" s="94"/>
      <c r="B116" s="28" t="s">
        <v>50</v>
      </c>
      <c r="C116" s="108" t="s">
        <v>82</v>
      </c>
      <c r="D116" s="95">
        <v>65.28</v>
      </c>
      <c r="E116" s="109">
        <f>D116*20/100</f>
        <v>13.056</v>
      </c>
      <c r="F116" s="107">
        <f>D116+E116</f>
        <v>78.336</v>
      </c>
    </row>
    <row r="117" spans="1:6" s="17" customFormat="1" ht="26.25" customHeight="1">
      <c r="A117" s="96">
        <v>8</v>
      </c>
      <c r="B117" s="59" t="s">
        <v>253</v>
      </c>
      <c r="C117" s="102" t="s">
        <v>254</v>
      </c>
      <c r="D117" s="121">
        <f>ROUND((SUM(F118:F123)),2)</f>
        <v>288.68</v>
      </c>
      <c r="E117" s="121"/>
      <c r="F117" s="121"/>
    </row>
    <row r="118" spans="1:6" s="17" customFormat="1" ht="14.25" customHeight="1">
      <c r="A118" s="124"/>
      <c r="B118" s="28" t="s">
        <v>747</v>
      </c>
      <c r="C118" s="108" t="s">
        <v>82</v>
      </c>
      <c r="D118" s="95">
        <v>62.17</v>
      </c>
      <c r="E118" s="109">
        <f>D118*20/100</f>
        <v>12.434000000000001</v>
      </c>
      <c r="F118" s="37">
        <f>ROUND((SUM(D118+E118)),2)</f>
        <v>74.6</v>
      </c>
    </row>
    <row r="119" spans="1:6" s="17" customFormat="1" ht="30" customHeight="1">
      <c r="A119" s="124"/>
      <c r="B119" s="28" t="s">
        <v>745</v>
      </c>
      <c r="C119" s="108" t="s">
        <v>82</v>
      </c>
      <c r="D119" s="95">
        <v>68.57</v>
      </c>
      <c r="E119" s="109">
        <f>D119*20/100</f>
        <v>13.713999999999999</v>
      </c>
      <c r="F119" s="37">
        <f>ROUND((SUM(D119+E119)),2)</f>
        <v>82.28</v>
      </c>
    </row>
    <row r="120" spans="1:6" s="17" customFormat="1" ht="27" customHeight="1">
      <c r="A120" s="124"/>
      <c r="B120" s="28" t="s">
        <v>283</v>
      </c>
      <c r="C120" s="138" t="s">
        <v>82</v>
      </c>
      <c r="D120" s="123">
        <v>65.5</v>
      </c>
      <c r="E120" s="134">
        <f>D120*20/100</f>
        <v>13.1</v>
      </c>
      <c r="F120" s="122">
        <f>D120+E120</f>
        <v>78.6</v>
      </c>
    </row>
    <row r="121" spans="1:6" s="17" customFormat="1" ht="11.25" customHeight="1">
      <c r="A121" s="124"/>
      <c r="B121" s="71" t="s">
        <v>284</v>
      </c>
      <c r="C121" s="138"/>
      <c r="D121" s="123"/>
      <c r="E121" s="134"/>
      <c r="F121" s="122"/>
    </row>
    <row r="122" spans="1:6" s="17" customFormat="1" ht="17.25" customHeight="1">
      <c r="A122" s="124"/>
      <c r="B122" s="28" t="s">
        <v>285</v>
      </c>
      <c r="C122" s="138" t="s">
        <v>82</v>
      </c>
      <c r="D122" s="123">
        <v>44.33</v>
      </c>
      <c r="E122" s="134">
        <f>D122*20/100</f>
        <v>8.866</v>
      </c>
      <c r="F122" s="122">
        <f>D122+E122</f>
        <v>53.196</v>
      </c>
    </row>
    <row r="123" spans="1:6" s="17" customFormat="1" ht="11.25" customHeight="1">
      <c r="A123" s="124"/>
      <c r="B123" s="71" t="s">
        <v>286</v>
      </c>
      <c r="C123" s="138"/>
      <c r="D123" s="123"/>
      <c r="E123" s="134"/>
      <c r="F123" s="122"/>
    </row>
    <row r="124" spans="1:6" s="17" customFormat="1" ht="39" customHeight="1">
      <c r="A124" s="93">
        <v>9</v>
      </c>
      <c r="B124" s="59" t="s">
        <v>748</v>
      </c>
      <c r="C124" s="102" t="s">
        <v>254</v>
      </c>
      <c r="D124" s="121">
        <f>ROUND((SUM(F125:F128)),2)</f>
        <v>250.22</v>
      </c>
      <c r="E124" s="121"/>
      <c r="F124" s="121"/>
    </row>
    <row r="125" spans="1:6" s="17" customFormat="1" ht="17.25" customHeight="1">
      <c r="A125" s="93"/>
      <c r="B125" s="5" t="s">
        <v>746</v>
      </c>
      <c r="C125" s="45" t="s">
        <v>82</v>
      </c>
      <c r="D125" s="9">
        <v>93.67</v>
      </c>
      <c r="E125" s="9">
        <f>D125*20/100</f>
        <v>18.734</v>
      </c>
      <c r="F125" s="11">
        <f>D125+E125</f>
        <v>112.404</v>
      </c>
    </row>
    <row r="126" spans="1:6" s="17" customFormat="1" ht="15" customHeight="1">
      <c r="A126" s="124"/>
      <c r="B126" s="5" t="s">
        <v>713</v>
      </c>
      <c r="C126" s="45" t="s">
        <v>82</v>
      </c>
      <c r="D126" s="9">
        <v>28.83</v>
      </c>
      <c r="E126" s="25">
        <f>D126*20/100</f>
        <v>5.765999999999999</v>
      </c>
      <c r="F126" s="23">
        <f>D126+E126</f>
        <v>34.596</v>
      </c>
    </row>
    <row r="127" spans="1:6" s="17" customFormat="1" ht="14.25" customHeight="1">
      <c r="A127" s="124"/>
      <c r="B127" s="5" t="s">
        <v>57</v>
      </c>
      <c r="C127" s="45" t="s">
        <v>82</v>
      </c>
      <c r="D127" s="9">
        <v>44.9</v>
      </c>
      <c r="E127" s="9">
        <f>D127*20/100</f>
        <v>8.98</v>
      </c>
      <c r="F127" s="11">
        <f>D127+E127</f>
        <v>53.879999999999995</v>
      </c>
    </row>
    <row r="128" spans="1:6" s="17" customFormat="1" ht="14.25" customHeight="1">
      <c r="A128" s="124"/>
      <c r="B128" s="5" t="s">
        <v>9</v>
      </c>
      <c r="C128" s="45" t="s">
        <v>82</v>
      </c>
      <c r="D128" s="9">
        <v>41.12</v>
      </c>
      <c r="E128" s="9">
        <f>D128*20/100</f>
        <v>8.224</v>
      </c>
      <c r="F128" s="11">
        <f>D128+E128</f>
        <v>49.343999999999994</v>
      </c>
    </row>
    <row r="129" spans="1:6" s="17" customFormat="1" ht="25.5" customHeight="1">
      <c r="A129" s="96">
        <v>10</v>
      </c>
      <c r="B129" s="97" t="s">
        <v>279</v>
      </c>
      <c r="C129" s="102" t="s">
        <v>254</v>
      </c>
      <c r="D129" s="121">
        <f>ROUND((SUM(F130:F134)),2)</f>
        <v>418.45</v>
      </c>
      <c r="E129" s="121"/>
      <c r="F129" s="121"/>
    </row>
    <row r="130" spans="1:6" s="17" customFormat="1" ht="15.75" customHeight="1">
      <c r="A130" s="140"/>
      <c r="B130" s="28" t="s">
        <v>297</v>
      </c>
      <c r="C130" s="138" t="s">
        <v>82</v>
      </c>
      <c r="D130" s="139">
        <v>115.83</v>
      </c>
      <c r="E130" s="134">
        <f>D130*20/100</f>
        <v>23.166</v>
      </c>
      <c r="F130" s="122">
        <f>D130+E130</f>
        <v>138.996</v>
      </c>
    </row>
    <row r="131" spans="1:6" s="17" customFormat="1" ht="13.5" customHeight="1">
      <c r="A131" s="140"/>
      <c r="B131" s="71" t="s">
        <v>298</v>
      </c>
      <c r="C131" s="138"/>
      <c r="D131" s="139"/>
      <c r="E131" s="134"/>
      <c r="F131" s="122"/>
    </row>
    <row r="132" spans="1:6" s="17" customFormat="1" ht="15.75" customHeight="1">
      <c r="A132" s="140"/>
      <c r="B132" s="28" t="s">
        <v>299</v>
      </c>
      <c r="C132" s="138" t="s">
        <v>82</v>
      </c>
      <c r="D132" s="139">
        <v>107.67</v>
      </c>
      <c r="E132" s="134">
        <f>D132*20/100</f>
        <v>21.534000000000002</v>
      </c>
      <c r="F132" s="122">
        <f>D132+E132</f>
        <v>129.204</v>
      </c>
    </row>
    <row r="133" spans="1:6" s="17" customFormat="1" ht="13.5" customHeight="1">
      <c r="A133" s="140"/>
      <c r="B133" s="71" t="s">
        <v>300</v>
      </c>
      <c r="C133" s="138"/>
      <c r="D133" s="139"/>
      <c r="E133" s="134"/>
      <c r="F133" s="122"/>
    </row>
    <row r="134" spans="1:6" s="17" customFormat="1" ht="30.75" customHeight="1">
      <c r="A134" s="140"/>
      <c r="B134" s="28" t="s">
        <v>301</v>
      </c>
      <c r="C134" s="138" t="s">
        <v>82</v>
      </c>
      <c r="D134" s="139">
        <v>125.21</v>
      </c>
      <c r="E134" s="134">
        <f>D134*20/100</f>
        <v>25.041999999999998</v>
      </c>
      <c r="F134" s="122">
        <f>D134+E134</f>
        <v>150.25199999999998</v>
      </c>
    </row>
    <row r="135" spans="1:6" s="17" customFormat="1" ht="13.5" customHeight="1">
      <c r="A135" s="140"/>
      <c r="B135" s="71" t="s">
        <v>739</v>
      </c>
      <c r="C135" s="138"/>
      <c r="D135" s="139"/>
      <c r="E135" s="134"/>
      <c r="F135" s="122"/>
    </row>
    <row r="136" spans="1:6" s="17" customFormat="1" ht="36.75" customHeight="1">
      <c r="A136" s="22">
        <v>11</v>
      </c>
      <c r="B136" s="97" t="s">
        <v>280</v>
      </c>
      <c r="C136" s="148" t="s">
        <v>259</v>
      </c>
      <c r="D136" s="148"/>
      <c r="E136" s="121">
        <f>ROUND((SUM(F137:F139)),2)</f>
        <v>268.2</v>
      </c>
      <c r="F136" s="121"/>
    </row>
    <row r="137" spans="1:6" s="17" customFormat="1" ht="18" customHeight="1">
      <c r="A137" s="141"/>
      <c r="B137" s="28" t="s">
        <v>297</v>
      </c>
      <c r="C137" s="138" t="s">
        <v>82</v>
      </c>
      <c r="D137" s="139">
        <v>115.83</v>
      </c>
      <c r="E137" s="134">
        <f>D137*20/100</f>
        <v>23.166</v>
      </c>
      <c r="F137" s="122">
        <f>D137+E137</f>
        <v>138.996</v>
      </c>
    </row>
    <row r="138" spans="1:6" s="17" customFormat="1" ht="12.75" customHeight="1">
      <c r="A138" s="141"/>
      <c r="B138" s="71" t="s">
        <v>298</v>
      </c>
      <c r="C138" s="138"/>
      <c r="D138" s="139"/>
      <c r="E138" s="134"/>
      <c r="F138" s="122"/>
    </row>
    <row r="139" spans="1:6" s="17" customFormat="1" ht="16.5" customHeight="1">
      <c r="A139" s="141"/>
      <c r="B139" s="28" t="s">
        <v>299</v>
      </c>
      <c r="C139" s="138" t="s">
        <v>82</v>
      </c>
      <c r="D139" s="139">
        <v>107.67</v>
      </c>
      <c r="E139" s="134">
        <f>D139*20/100</f>
        <v>21.534000000000002</v>
      </c>
      <c r="F139" s="122">
        <f>D139+E139</f>
        <v>129.204</v>
      </c>
    </row>
    <row r="140" spans="1:6" s="17" customFormat="1" ht="14.25" customHeight="1">
      <c r="A140" s="141"/>
      <c r="B140" s="71" t="s">
        <v>300</v>
      </c>
      <c r="C140" s="138"/>
      <c r="D140" s="139"/>
      <c r="E140" s="134"/>
      <c r="F140" s="122"/>
    </row>
    <row r="141" spans="1:6" s="17" customFormat="1" ht="36" customHeight="1">
      <c r="A141" s="22">
        <v>12</v>
      </c>
      <c r="B141" s="97" t="s">
        <v>280</v>
      </c>
      <c r="C141" s="148" t="s">
        <v>260</v>
      </c>
      <c r="D141" s="148"/>
      <c r="E141" s="121">
        <f>ROUNDUP((SUM(F142:F144)),2)</f>
        <v>289.25</v>
      </c>
      <c r="F141" s="121"/>
    </row>
    <row r="142" spans="1:6" s="17" customFormat="1" ht="33" customHeight="1">
      <c r="A142" s="141"/>
      <c r="B142" s="28" t="s">
        <v>301</v>
      </c>
      <c r="C142" s="138" t="s">
        <v>82</v>
      </c>
      <c r="D142" s="139">
        <v>125.21</v>
      </c>
      <c r="E142" s="134">
        <f>D142*20/100</f>
        <v>25.041999999999998</v>
      </c>
      <c r="F142" s="122">
        <f>D142+E142</f>
        <v>150.25199999999998</v>
      </c>
    </row>
    <row r="143" spans="1:6" s="17" customFormat="1" ht="15" customHeight="1">
      <c r="A143" s="141"/>
      <c r="B143" s="71" t="s">
        <v>739</v>
      </c>
      <c r="C143" s="138"/>
      <c r="D143" s="139"/>
      <c r="E143" s="134"/>
      <c r="F143" s="122"/>
    </row>
    <row r="144" spans="1:6" s="17" customFormat="1" ht="21.75" customHeight="1">
      <c r="A144" s="141"/>
      <c r="B144" s="28" t="s">
        <v>297</v>
      </c>
      <c r="C144" s="138" t="s">
        <v>82</v>
      </c>
      <c r="D144" s="139">
        <v>115.83</v>
      </c>
      <c r="E144" s="134">
        <f>D144*20/100</f>
        <v>23.166</v>
      </c>
      <c r="F144" s="122">
        <f>D144+E144</f>
        <v>138.996</v>
      </c>
    </row>
    <row r="145" spans="1:6" ht="14.25" customHeight="1">
      <c r="A145" s="141"/>
      <c r="B145" s="71" t="s">
        <v>298</v>
      </c>
      <c r="C145" s="138"/>
      <c r="D145" s="139"/>
      <c r="E145" s="134"/>
      <c r="F145" s="122"/>
    </row>
    <row r="146" spans="1:6" ht="31.5" customHeight="1">
      <c r="A146" s="193" t="s">
        <v>19</v>
      </c>
      <c r="B146" s="194"/>
      <c r="C146" s="194"/>
      <c r="D146" s="194"/>
      <c r="E146" s="194"/>
      <c r="F146" s="195"/>
    </row>
    <row r="147" spans="1:6" ht="45" customHeight="1">
      <c r="A147" s="67" t="s">
        <v>76</v>
      </c>
      <c r="B147" s="87" t="s">
        <v>77</v>
      </c>
      <c r="C147" s="87" t="s">
        <v>78</v>
      </c>
      <c r="D147" s="87" t="s">
        <v>79</v>
      </c>
      <c r="E147" s="87" t="s">
        <v>191</v>
      </c>
      <c r="F147" s="87" t="s">
        <v>192</v>
      </c>
    </row>
    <row r="148" spans="1:6" ht="29.25" customHeight="1">
      <c r="A148" s="2">
        <v>1</v>
      </c>
      <c r="B148" s="5" t="s">
        <v>204</v>
      </c>
      <c r="C148" s="45" t="s">
        <v>20</v>
      </c>
      <c r="D148" s="109">
        <v>176.09</v>
      </c>
      <c r="E148" s="9">
        <f>D148*20/100</f>
        <v>35.218</v>
      </c>
      <c r="F148" s="11">
        <f aca="true" t="shared" si="8" ref="F148:F162">D148+E148</f>
        <v>211.308</v>
      </c>
    </row>
    <row r="149" spans="1:6" ht="15">
      <c r="A149" s="2">
        <v>2</v>
      </c>
      <c r="B149" s="5" t="s">
        <v>21</v>
      </c>
      <c r="C149" s="45" t="s">
        <v>82</v>
      </c>
      <c r="D149" s="95">
        <v>126.02</v>
      </c>
      <c r="E149" s="9">
        <f aca="true" t="shared" si="9" ref="E149:E162">D149*20/100</f>
        <v>25.204</v>
      </c>
      <c r="F149" s="11">
        <f t="shared" si="8"/>
        <v>151.224</v>
      </c>
    </row>
    <row r="150" spans="1:6" ht="14.25" customHeight="1">
      <c r="A150" s="2">
        <v>3</v>
      </c>
      <c r="B150" s="5" t="s">
        <v>54</v>
      </c>
      <c r="C150" s="45" t="s">
        <v>82</v>
      </c>
      <c r="D150" s="95">
        <v>124.73</v>
      </c>
      <c r="E150" s="9">
        <f t="shared" si="9"/>
        <v>24.945999999999998</v>
      </c>
      <c r="F150" s="11">
        <f t="shared" si="8"/>
        <v>149.676</v>
      </c>
    </row>
    <row r="151" spans="1:6" ht="14.25" customHeight="1">
      <c r="A151" s="2">
        <v>4</v>
      </c>
      <c r="B151" s="5" t="s">
        <v>28</v>
      </c>
      <c r="C151" s="45" t="s">
        <v>82</v>
      </c>
      <c r="D151" s="95">
        <v>116.5</v>
      </c>
      <c r="E151" s="9">
        <f>D151*20/100</f>
        <v>23.3</v>
      </c>
      <c r="F151" s="11">
        <f>D151+E151</f>
        <v>139.8</v>
      </c>
    </row>
    <row r="152" spans="1:6" ht="14.25" customHeight="1">
      <c r="A152" s="2">
        <v>5</v>
      </c>
      <c r="B152" s="5" t="s">
        <v>62</v>
      </c>
      <c r="C152" s="45" t="s">
        <v>82</v>
      </c>
      <c r="D152" s="109">
        <v>418.98</v>
      </c>
      <c r="E152" s="9">
        <f>D152*20/100</f>
        <v>83.796</v>
      </c>
      <c r="F152" s="11">
        <f>D152+E152</f>
        <v>502.776</v>
      </c>
    </row>
    <row r="153" spans="1:6" ht="15" customHeight="1">
      <c r="A153" s="2">
        <v>6</v>
      </c>
      <c r="B153" s="5" t="s">
        <v>52</v>
      </c>
      <c r="C153" s="45" t="s">
        <v>82</v>
      </c>
      <c r="D153" s="109">
        <v>152.27</v>
      </c>
      <c r="E153" s="9">
        <f t="shared" si="9"/>
        <v>30.454</v>
      </c>
      <c r="F153" s="11">
        <f t="shared" si="8"/>
        <v>182.72400000000002</v>
      </c>
    </row>
    <row r="154" spans="1:6" ht="30.75" customHeight="1">
      <c r="A154" s="2">
        <v>7</v>
      </c>
      <c r="B154" s="1" t="s">
        <v>22</v>
      </c>
      <c r="C154" s="45" t="s">
        <v>82</v>
      </c>
      <c r="D154" s="109">
        <v>294.5</v>
      </c>
      <c r="E154" s="9">
        <f t="shared" si="9"/>
        <v>58.9</v>
      </c>
      <c r="F154" s="11">
        <f t="shared" si="8"/>
        <v>353.4</v>
      </c>
    </row>
    <row r="155" spans="1:6" ht="30" customHeight="1">
      <c r="A155" s="2">
        <v>8</v>
      </c>
      <c r="B155" s="1" t="s">
        <v>53</v>
      </c>
      <c r="C155" s="45" t="s">
        <v>82</v>
      </c>
      <c r="D155" s="109">
        <v>83.11</v>
      </c>
      <c r="E155" s="9">
        <f t="shared" si="9"/>
        <v>16.622</v>
      </c>
      <c r="F155" s="11">
        <f t="shared" si="8"/>
        <v>99.732</v>
      </c>
    </row>
    <row r="156" spans="1:6" ht="15" customHeight="1">
      <c r="A156" s="2">
        <v>9</v>
      </c>
      <c r="B156" s="5" t="s">
        <v>23</v>
      </c>
      <c r="C156" s="45" t="s">
        <v>82</v>
      </c>
      <c r="D156" s="109">
        <v>183.14</v>
      </c>
      <c r="E156" s="9">
        <f t="shared" si="9"/>
        <v>36.628</v>
      </c>
      <c r="F156" s="11">
        <f t="shared" si="8"/>
        <v>219.76799999999997</v>
      </c>
    </row>
    <row r="157" spans="1:6" ht="15" customHeight="1">
      <c r="A157" s="2">
        <v>10</v>
      </c>
      <c r="B157" s="5" t="s">
        <v>24</v>
      </c>
      <c r="C157" s="45" t="s">
        <v>82</v>
      </c>
      <c r="D157" s="109">
        <v>156.12</v>
      </c>
      <c r="E157" s="9">
        <f t="shared" si="9"/>
        <v>31.224</v>
      </c>
      <c r="F157" s="11">
        <f t="shared" si="8"/>
        <v>187.344</v>
      </c>
    </row>
    <row r="158" spans="1:6" ht="15" customHeight="1">
      <c r="A158" s="2">
        <v>11</v>
      </c>
      <c r="B158" s="5" t="s">
        <v>25</v>
      </c>
      <c r="C158" s="45" t="s">
        <v>82</v>
      </c>
      <c r="D158" s="109">
        <v>250.37</v>
      </c>
      <c r="E158" s="9">
        <f t="shared" si="9"/>
        <v>50.074</v>
      </c>
      <c r="F158" s="11">
        <f t="shared" si="8"/>
        <v>300.444</v>
      </c>
    </row>
    <row r="159" spans="1:6" ht="15" customHeight="1">
      <c r="A159" s="2">
        <v>12</v>
      </c>
      <c r="B159" s="5" t="s">
        <v>87</v>
      </c>
      <c r="C159" s="45" t="s">
        <v>82</v>
      </c>
      <c r="D159" s="109">
        <v>192.71</v>
      </c>
      <c r="E159" s="9">
        <f t="shared" si="9"/>
        <v>38.542</v>
      </c>
      <c r="F159" s="11">
        <f t="shared" si="8"/>
        <v>231.252</v>
      </c>
    </row>
    <row r="160" spans="1:6" ht="15" customHeight="1">
      <c r="A160" s="2">
        <v>13</v>
      </c>
      <c r="B160" s="5" t="s">
        <v>63</v>
      </c>
      <c r="C160" s="45" t="s">
        <v>82</v>
      </c>
      <c r="D160" s="109">
        <v>169.43</v>
      </c>
      <c r="E160" s="9">
        <f t="shared" si="9"/>
        <v>33.886</v>
      </c>
      <c r="F160" s="11">
        <f t="shared" si="8"/>
        <v>203.316</v>
      </c>
    </row>
    <row r="161" spans="1:6" ht="15" customHeight="1">
      <c r="A161" s="2">
        <v>14</v>
      </c>
      <c r="B161" s="5" t="s">
        <v>26</v>
      </c>
      <c r="C161" s="45" t="s">
        <v>82</v>
      </c>
      <c r="D161" s="95">
        <v>240.55</v>
      </c>
      <c r="E161" s="9">
        <f t="shared" si="9"/>
        <v>48.11</v>
      </c>
      <c r="F161" s="11">
        <f t="shared" si="8"/>
        <v>288.66</v>
      </c>
    </row>
    <row r="162" spans="1:6" ht="15" customHeight="1">
      <c r="A162" s="2">
        <v>15</v>
      </c>
      <c r="B162" s="5" t="s">
        <v>27</v>
      </c>
      <c r="C162" s="45" t="s">
        <v>82</v>
      </c>
      <c r="D162" s="109">
        <v>215.21</v>
      </c>
      <c r="E162" s="9">
        <f t="shared" si="9"/>
        <v>43.042</v>
      </c>
      <c r="F162" s="11">
        <f t="shared" si="8"/>
        <v>258.252</v>
      </c>
    </row>
    <row r="163" spans="1:6" ht="15" customHeight="1">
      <c r="A163" s="2">
        <v>16</v>
      </c>
      <c r="B163" s="5" t="s">
        <v>29</v>
      </c>
      <c r="C163" s="45" t="s">
        <v>82</v>
      </c>
      <c r="D163" s="109">
        <v>91.08</v>
      </c>
      <c r="E163" s="9">
        <f>D163*20/100</f>
        <v>18.215999999999998</v>
      </c>
      <c r="F163" s="11">
        <f>D163+E163</f>
        <v>109.29599999999999</v>
      </c>
    </row>
    <row r="164" spans="1:6" ht="15" customHeight="1">
      <c r="A164" s="2">
        <v>17</v>
      </c>
      <c r="B164" s="1" t="s">
        <v>30</v>
      </c>
      <c r="C164" s="45" t="s">
        <v>82</v>
      </c>
      <c r="D164" s="109">
        <v>195.43</v>
      </c>
      <c r="E164" s="9">
        <f>D164*20/100</f>
        <v>39.086000000000006</v>
      </c>
      <c r="F164" s="11">
        <f>D164+E164</f>
        <v>234.51600000000002</v>
      </c>
    </row>
    <row r="165" spans="1:6" ht="15" customHeight="1">
      <c r="A165" s="2">
        <v>18</v>
      </c>
      <c r="B165" s="5" t="s">
        <v>31</v>
      </c>
      <c r="C165" s="45" t="s">
        <v>82</v>
      </c>
      <c r="D165" s="109">
        <v>229.02</v>
      </c>
      <c r="E165" s="9">
        <f>D165*20/100</f>
        <v>45.804</v>
      </c>
      <c r="F165" s="11">
        <f>D165+E165</f>
        <v>274.824</v>
      </c>
    </row>
    <row r="166" spans="1:6" ht="15" customHeight="1">
      <c r="A166" s="2">
        <v>19</v>
      </c>
      <c r="B166" s="5" t="s">
        <v>32</v>
      </c>
      <c r="C166" s="45" t="s">
        <v>82</v>
      </c>
      <c r="D166" s="95">
        <v>114.55</v>
      </c>
      <c r="E166" s="9">
        <f>D166*20/100</f>
        <v>22.91</v>
      </c>
      <c r="F166" s="11">
        <f>D166+E166</f>
        <v>137.46</v>
      </c>
    </row>
    <row r="167" spans="1:6" ht="30.75" customHeight="1">
      <c r="A167" s="145" t="s">
        <v>692</v>
      </c>
      <c r="B167" s="145"/>
      <c r="C167" s="145"/>
      <c r="D167" s="145"/>
      <c r="E167" s="145"/>
      <c r="F167" s="145"/>
    </row>
    <row r="168" spans="1:6" ht="36" customHeight="1">
      <c r="A168" s="95">
        <v>20</v>
      </c>
      <c r="B168" s="28" t="s">
        <v>691</v>
      </c>
      <c r="C168" s="108" t="s">
        <v>82</v>
      </c>
      <c r="D168" s="95">
        <v>703.31</v>
      </c>
      <c r="E168" s="109">
        <f>D168*20/100</f>
        <v>140.66199999999998</v>
      </c>
      <c r="F168" s="107">
        <f>D168+E168</f>
        <v>843.972</v>
      </c>
    </row>
    <row r="169" spans="1:6" ht="30.75" customHeight="1">
      <c r="A169" s="95">
        <v>21</v>
      </c>
      <c r="B169" s="28" t="s">
        <v>890</v>
      </c>
      <c r="C169" s="108" t="s">
        <v>82</v>
      </c>
      <c r="D169" s="105">
        <v>134.17</v>
      </c>
      <c r="E169" s="105">
        <f>D169*0.2</f>
        <v>26.834</v>
      </c>
      <c r="F169" s="107">
        <f>D169+D169*20/100</f>
        <v>161.004</v>
      </c>
    </row>
    <row r="170" spans="1:6" ht="27" customHeight="1">
      <c r="A170" s="201" t="s">
        <v>740</v>
      </c>
      <c r="B170" s="201"/>
      <c r="C170" s="201"/>
      <c r="D170" s="201"/>
      <c r="E170" s="201"/>
      <c r="F170" s="201"/>
    </row>
    <row r="171" spans="1:6" ht="32.25" customHeight="1">
      <c r="A171" s="95">
        <v>22</v>
      </c>
      <c r="B171" s="28" t="s">
        <v>716</v>
      </c>
      <c r="C171" s="95" t="s">
        <v>82</v>
      </c>
      <c r="D171" s="105">
        <v>152.35</v>
      </c>
      <c r="E171" s="105">
        <f aca="true" t="shared" si="10" ref="E171:E178">D171*0.2</f>
        <v>30.47</v>
      </c>
      <c r="F171" s="107">
        <f aca="true" t="shared" si="11" ref="F171:F178">D171+D171*20/100</f>
        <v>182.82</v>
      </c>
    </row>
    <row r="172" spans="1:6" ht="32.25" customHeight="1">
      <c r="A172" s="95">
        <v>23</v>
      </c>
      <c r="B172" s="28" t="s">
        <v>717</v>
      </c>
      <c r="C172" s="95" t="s">
        <v>82</v>
      </c>
      <c r="D172" s="105">
        <v>167.18</v>
      </c>
      <c r="E172" s="105">
        <f t="shared" si="10"/>
        <v>33.436</v>
      </c>
      <c r="F172" s="107">
        <f t="shared" si="11"/>
        <v>200.616</v>
      </c>
    </row>
    <row r="173" spans="1:6" ht="32.25" customHeight="1">
      <c r="A173" s="95">
        <v>24</v>
      </c>
      <c r="B173" s="28" t="s">
        <v>718</v>
      </c>
      <c r="C173" s="95" t="s">
        <v>82</v>
      </c>
      <c r="D173" s="105">
        <v>152.35</v>
      </c>
      <c r="E173" s="105">
        <f t="shared" si="10"/>
        <v>30.47</v>
      </c>
      <c r="F173" s="107">
        <f t="shared" si="11"/>
        <v>182.82</v>
      </c>
    </row>
    <row r="174" spans="1:6" ht="32.25" customHeight="1">
      <c r="A174" s="95">
        <v>25</v>
      </c>
      <c r="B174" s="28" t="s">
        <v>719</v>
      </c>
      <c r="C174" s="95" t="s">
        <v>82</v>
      </c>
      <c r="D174" s="105">
        <v>152.35</v>
      </c>
      <c r="E174" s="105">
        <f t="shared" si="10"/>
        <v>30.47</v>
      </c>
      <c r="F174" s="107">
        <f t="shared" si="11"/>
        <v>182.82</v>
      </c>
    </row>
    <row r="175" spans="1:6" ht="32.25" customHeight="1">
      <c r="A175" s="95">
        <v>26</v>
      </c>
      <c r="B175" s="28" t="s">
        <v>720</v>
      </c>
      <c r="C175" s="95" t="s">
        <v>82</v>
      </c>
      <c r="D175" s="105">
        <v>152.35</v>
      </c>
      <c r="E175" s="105">
        <f t="shared" si="10"/>
        <v>30.47</v>
      </c>
      <c r="F175" s="107">
        <f t="shared" si="11"/>
        <v>182.82</v>
      </c>
    </row>
    <row r="176" spans="1:6" ht="32.25" customHeight="1">
      <c r="A176" s="95">
        <v>27</v>
      </c>
      <c r="B176" s="28" t="s">
        <v>721</v>
      </c>
      <c r="C176" s="95" t="s">
        <v>82</v>
      </c>
      <c r="D176" s="105">
        <v>152.35</v>
      </c>
      <c r="E176" s="105">
        <f t="shared" si="10"/>
        <v>30.47</v>
      </c>
      <c r="F176" s="107">
        <f t="shared" si="11"/>
        <v>182.82</v>
      </c>
    </row>
    <row r="177" spans="1:6" ht="32.25" customHeight="1">
      <c r="A177" s="95">
        <v>28</v>
      </c>
      <c r="B177" s="28" t="s">
        <v>722</v>
      </c>
      <c r="C177" s="95" t="s">
        <v>82</v>
      </c>
      <c r="D177" s="105">
        <v>152.35</v>
      </c>
      <c r="E177" s="105">
        <f t="shared" si="10"/>
        <v>30.47</v>
      </c>
      <c r="F177" s="107">
        <f t="shared" si="11"/>
        <v>182.82</v>
      </c>
    </row>
    <row r="178" spans="1:6" ht="32.25" customHeight="1">
      <c r="A178" s="95">
        <v>29</v>
      </c>
      <c r="B178" s="28" t="s">
        <v>723</v>
      </c>
      <c r="C178" s="95" t="s">
        <v>82</v>
      </c>
      <c r="D178" s="105">
        <v>163</v>
      </c>
      <c r="E178" s="105">
        <f t="shared" si="10"/>
        <v>32.6</v>
      </c>
      <c r="F178" s="107">
        <f t="shared" si="11"/>
        <v>195.6</v>
      </c>
    </row>
    <row r="179" spans="1:6" ht="18" customHeight="1">
      <c r="A179" s="196" t="s">
        <v>33</v>
      </c>
      <c r="B179" s="197"/>
      <c r="C179" s="197"/>
      <c r="D179" s="197"/>
      <c r="E179" s="197"/>
      <c r="F179" s="198"/>
    </row>
    <row r="180" spans="1:6" ht="44.25" customHeight="1">
      <c r="A180" s="67" t="s">
        <v>76</v>
      </c>
      <c r="B180" s="87" t="s">
        <v>77</v>
      </c>
      <c r="C180" s="87" t="s">
        <v>78</v>
      </c>
      <c r="D180" s="87" t="s">
        <v>79</v>
      </c>
      <c r="E180" s="87" t="s">
        <v>191</v>
      </c>
      <c r="F180" s="87" t="s">
        <v>192</v>
      </c>
    </row>
    <row r="181" spans="1:6" ht="46.5" customHeight="1">
      <c r="A181" s="2">
        <v>1</v>
      </c>
      <c r="B181" s="26" t="s">
        <v>84</v>
      </c>
      <c r="C181" s="45" t="s">
        <v>217</v>
      </c>
      <c r="D181" s="109">
        <v>359.03</v>
      </c>
      <c r="E181" s="9">
        <f>D181*20/100</f>
        <v>71.806</v>
      </c>
      <c r="F181" s="11">
        <f>D181+E181</f>
        <v>430.83599999999996</v>
      </c>
    </row>
    <row r="182" spans="1:6" ht="33.75" customHeight="1">
      <c r="A182" s="2">
        <v>2</v>
      </c>
      <c r="B182" s="27" t="s">
        <v>85</v>
      </c>
      <c r="C182" s="45" t="s">
        <v>217</v>
      </c>
      <c r="D182" s="109">
        <v>667.93</v>
      </c>
      <c r="E182" s="9">
        <f>D182*20/100</f>
        <v>133.58599999999998</v>
      </c>
      <c r="F182" s="11">
        <f>D182+E182</f>
        <v>801.516</v>
      </c>
    </row>
    <row r="183" spans="1:6" ht="22.5" customHeight="1">
      <c r="A183" s="199" t="s">
        <v>250</v>
      </c>
      <c r="B183" s="199"/>
      <c r="C183" s="199"/>
      <c r="D183" s="199"/>
      <c r="E183" s="199"/>
      <c r="F183" s="199"/>
    </row>
    <row r="184" spans="1:6" ht="42.75" customHeight="1">
      <c r="A184" s="67" t="s">
        <v>76</v>
      </c>
      <c r="B184" s="87" t="s">
        <v>77</v>
      </c>
      <c r="C184" s="87" t="s">
        <v>78</v>
      </c>
      <c r="D184" s="87" t="s">
        <v>79</v>
      </c>
      <c r="E184" s="87" t="s">
        <v>191</v>
      </c>
      <c r="F184" s="87" t="s">
        <v>192</v>
      </c>
    </row>
    <row r="185" spans="1:6" ht="15" customHeight="1">
      <c r="A185" s="2">
        <v>1</v>
      </c>
      <c r="B185" s="14" t="s">
        <v>34</v>
      </c>
      <c r="C185" s="45" t="s">
        <v>82</v>
      </c>
      <c r="D185" s="95">
        <v>84.26</v>
      </c>
      <c r="E185" s="9">
        <f>D185*20/100</f>
        <v>16.852</v>
      </c>
      <c r="F185" s="11">
        <f>D185+E185</f>
        <v>101.11200000000001</v>
      </c>
    </row>
    <row r="186" spans="1:6" ht="15" customHeight="1">
      <c r="A186" s="2">
        <v>2</v>
      </c>
      <c r="B186" s="14" t="s">
        <v>86</v>
      </c>
      <c r="C186" s="45" t="s">
        <v>82</v>
      </c>
      <c r="D186" s="109">
        <v>82.88</v>
      </c>
      <c r="E186" s="9">
        <f>D186*20/100</f>
        <v>16.576</v>
      </c>
      <c r="F186" s="11">
        <f>D186+E186</f>
        <v>99.45599999999999</v>
      </c>
    </row>
    <row r="187" spans="1:6" ht="32.25" customHeight="1">
      <c r="A187" s="2">
        <v>3</v>
      </c>
      <c r="B187" s="80" t="s">
        <v>187</v>
      </c>
      <c r="C187" s="45" t="s">
        <v>82</v>
      </c>
      <c r="D187" s="95">
        <v>807.75</v>
      </c>
      <c r="E187" s="9">
        <f>D187*20/100</f>
        <v>161.55</v>
      </c>
      <c r="F187" s="11">
        <f>D187+E187</f>
        <v>969.3</v>
      </c>
    </row>
    <row r="188" spans="1:6" ht="15.75" customHeight="1">
      <c r="A188" s="2">
        <v>4</v>
      </c>
      <c r="B188" s="14" t="s">
        <v>70</v>
      </c>
      <c r="C188" s="45" t="s">
        <v>82</v>
      </c>
      <c r="D188" s="109">
        <v>203.02</v>
      </c>
      <c r="E188" s="9">
        <f>D188*20/100</f>
        <v>40.604</v>
      </c>
      <c r="F188" s="11">
        <f>D188+E188</f>
        <v>243.62400000000002</v>
      </c>
    </row>
    <row r="189" spans="1:6" ht="17.25" customHeight="1">
      <c r="A189" s="200" t="s">
        <v>113</v>
      </c>
      <c r="B189" s="200"/>
      <c r="C189" s="200"/>
      <c r="D189" s="200"/>
      <c r="E189" s="200"/>
      <c r="F189" s="200"/>
    </row>
    <row r="190" spans="1:6" ht="30.75" customHeight="1">
      <c r="A190" s="2">
        <v>5</v>
      </c>
      <c r="B190" s="13" t="s">
        <v>119</v>
      </c>
      <c r="C190" s="45" t="s">
        <v>82</v>
      </c>
      <c r="D190" s="60">
        <v>278.62</v>
      </c>
      <c r="E190" s="9">
        <f aca="true" t="shared" si="12" ref="E190:E197">D190*20/100</f>
        <v>55.724</v>
      </c>
      <c r="F190" s="11">
        <f aca="true" t="shared" si="13" ref="F190:F197">D190+E190</f>
        <v>334.344</v>
      </c>
    </row>
    <row r="191" spans="1:6" ht="30" customHeight="1">
      <c r="A191" s="2">
        <v>6</v>
      </c>
      <c r="B191" s="13" t="s">
        <v>146</v>
      </c>
      <c r="C191" s="45" t="s">
        <v>82</v>
      </c>
      <c r="D191" s="60">
        <v>343.92</v>
      </c>
      <c r="E191" s="9">
        <f t="shared" si="12"/>
        <v>68.784</v>
      </c>
      <c r="F191" s="11">
        <f t="shared" si="13"/>
        <v>412.704</v>
      </c>
    </row>
    <row r="192" spans="1:6" ht="15" customHeight="1">
      <c r="A192" s="2">
        <v>7</v>
      </c>
      <c r="B192" s="13" t="s">
        <v>118</v>
      </c>
      <c r="C192" s="45" t="s">
        <v>82</v>
      </c>
      <c r="D192" s="60">
        <v>80.88</v>
      </c>
      <c r="E192" s="9">
        <f t="shared" si="12"/>
        <v>16.176</v>
      </c>
      <c r="F192" s="11">
        <f t="shared" si="13"/>
        <v>97.056</v>
      </c>
    </row>
    <row r="193" spans="1:6" ht="30" customHeight="1">
      <c r="A193" s="2">
        <v>8</v>
      </c>
      <c r="B193" s="15" t="s">
        <v>114</v>
      </c>
      <c r="C193" s="45" t="s">
        <v>82</v>
      </c>
      <c r="D193" s="109">
        <v>113.84</v>
      </c>
      <c r="E193" s="9">
        <f t="shared" si="12"/>
        <v>22.768</v>
      </c>
      <c r="F193" s="11">
        <f t="shared" si="13"/>
        <v>136.608</v>
      </c>
    </row>
    <row r="194" spans="1:6" ht="14.25" customHeight="1">
      <c r="A194" s="2">
        <v>9</v>
      </c>
      <c r="B194" s="14" t="s">
        <v>117</v>
      </c>
      <c r="C194" s="45" t="s">
        <v>82</v>
      </c>
      <c r="D194" s="109">
        <v>80.37</v>
      </c>
      <c r="E194" s="9">
        <f t="shared" si="12"/>
        <v>16.074</v>
      </c>
      <c r="F194" s="11">
        <f t="shared" si="13"/>
        <v>96.444</v>
      </c>
    </row>
    <row r="195" spans="1:6" ht="16.5" customHeight="1">
      <c r="A195" s="2">
        <v>10</v>
      </c>
      <c r="B195" s="5" t="s">
        <v>115</v>
      </c>
      <c r="C195" s="45" t="s">
        <v>82</v>
      </c>
      <c r="D195" s="109">
        <v>113.05</v>
      </c>
      <c r="E195" s="9">
        <f t="shared" si="12"/>
        <v>22.61</v>
      </c>
      <c r="F195" s="11">
        <f t="shared" si="13"/>
        <v>135.66</v>
      </c>
    </row>
    <row r="196" spans="1:6" ht="30.75" customHeight="1">
      <c r="A196" s="2">
        <v>11</v>
      </c>
      <c r="B196" s="1" t="s">
        <v>116</v>
      </c>
      <c r="C196" s="45" t="s">
        <v>82</v>
      </c>
      <c r="D196" s="109">
        <v>113.05</v>
      </c>
      <c r="E196" s="9">
        <f t="shared" si="12"/>
        <v>22.61</v>
      </c>
      <c r="F196" s="11">
        <f t="shared" si="13"/>
        <v>135.66</v>
      </c>
    </row>
    <row r="197" spans="1:6" ht="17.25" customHeight="1">
      <c r="A197" s="2">
        <v>12</v>
      </c>
      <c r="B197" s="5" t="s">
        <v>145</v>
      </c>
      <c r="C197" s="45" t="s">
        <v>82</v>
      </c>
      <c r="D197" s="109">
        <v>145.69</v>
      </c>
      <c r="E197" s="9">
        <f t="shared" si="12"/>
        <v>29.138</v>
      </c>
      <c r="F197" s="11">
        <f t="shared" si="13"/>
        <v>174.828</v>
      </c>
    </row>
    <row r="198" spans="1:6" ht="18" customHeight="1">
      <c r="A198" s="147" t="s">
        <v>120</v>
      </c>
      <c r="B198" s="147"/>
      <c r="C198" s="147"/>
      <c r="D198" s="147"/>
      <c r="E198" s="147"/>
      <c r="F198" s="147"/>
    </row>
    <row r="199" spans="1:6" ht="12.75" customHeight="1">
      <c r="A199" s="18"/>
      <c r="B199" s="6"/>
      <c r="C199" s="146" t="s">
        <v>121</v>
      </c>
      <c r="D199" s="146"/>
      <c r="E199" s="146"/>
      <c r="F199" s="146"/>
    </row>
    <row r="200" spans="1:6" ht="45" customHeight="1">
      <c r="A200" s="2">
        <v>13</v>
      </c>
      <c r="B200" s="1" t="s">
        <v>148</v>
      </c>
      <c r="C200" s="45" t="s">
        <v>82</v>
      </c>
      <c r="D200" s="109">
        <v>278.39</v>
      </c>
      <c r="E200" s="9">
        <f aca="true" t="shared" si="14" ref="E200:E212">D200*20/100</f>
        <v>55.67799999999999</v>
      </c>
      <c r="F200" s="11">
        <f aca="true" t="shared" si="15" ref="F200:F208">D200+E200</f>
        <v>334.068</v>
      </c>
    </row>
    <row r="201" spans="1:6" ht="15" customHeight="1">
      <c r="A201" s="2">
        <v>14</v>
      </c>
      <c r="B201" s="5" t="s">
        <v>122</v>
      </c>
      <c r="C201" s="45" t="s">
        <v>82</v>
      </c>
      <c r="D201" s="109">
        <v>113.32</v>
      </c>
      <c r="E201" s="9">
        <f t="shared" si="14"/>
        <v>22.663999999999998</v>
      </c>
      <c r="F201" s="11">
        <f t="shared" si="15"/>
        <v>135.98399999999998</v>
      </c>
    </row>
    <row r="202" spans="1:6" ht="30">
      <c r="A202" s="2">
        <v>15</v>
      </c>
      <c r="B202" s="5" t="s">
        <v>123</v>
      </c>
      <c r="C202" s="45" t="s">
        <v>82</v>
      </c>
      <c r="D202" s="109">
        <v>80.37</v>
      </c>
      <c r="E202" s="9">
        <f t="shared" si="14"/>
        <v>16.074</v>
      </c>
      <c r="F202" s="11">
        <f t="shared" si="15"/>
        <v>96.444</v>
      </c>
    </row>
    <row r="203" spans="1:6" ht="16.5" customHeight="1">
      <c r="A203" s="2">
        <v>16</v>
      </c>
      <c r="B203" s="5" t="s">
        <v>124</v>
      </c>
      <c r="C203" s="45" t="s">
        <v>82</v>
      </c>
      <c r="D203" s="109">
        <v>80.15</v>
      </c>
      <c r="E203" s="9">
        <f t="shared" si="14"/>
        <v>16.03</v>
      </c>
      <c r="F203" s="11">
        <f t="shared" si="15"/>
        <v>96.18</v>
      </c>
    </row>
    <row r="204" spans="1:6" ht="17.25" customHeight="1">
      <c r="A204" s="2">
        <v>17</v>
      </c>
      <c r="B204" s="5" t="s">
        <v>125</v>
      </c>
      <c r="C204" s="45" t="s">
        <v>82</v>
      </c>
      <c r="D204" s="109">
        <v>80.15</v>
      </c>
      <c r="E204" s="9">
        <f t="shared" si="14"/>
        <v>16.03</v>
      </c>
      <c r="F204" s="11">
        <f t="shared" si="15"/>
        <v>96.18</v>
      </c>
    </row>
    <row r="205" spans="1:6" ht="15.75" customHeight="1">
      <c r="A205" s="2"/>
      <c r="B205" s="6"/>
      <c r="C205" s="146" t="s">
        <v>126</v>
      </c>
      <c r="D205" s="146"/>
      <c r="E205" s="146"/>
      <c r="F205" s="146"/>
    </row>
    <row r="206" spans="1:6" ht="29.25" customHeight="1">
      <c r="A206" s="2">
        <v>18</v>
      </c>
      <c r="B206" s="1" t="s">
        <v>149</v>
      </c>
      <c r="C206" s="45" t="s">
        <v>82</v>
      </c>
      <c r="D206" s="109">
        <v>311.27</v>
      </c>
      <c r="E206" s="9">
        <f t="shared" si="14"/>
        <v>62.254</v>
      </c>
      <c r="F206" s="11">
        <f t="shared" si="15"/>
        <v>373.524</v>
      </c>
    </row>
    <row r="207" spans="1:6" ht="17.25" customHeight="1">
      <c r="A207" s="2">
        <v>19</v>
      </c>
      <c r="B207" s="5" t="s">
        <v>127</v>
      </c>
      <c r="C207" s="45" t="s">
        <v>82</v>
      </c>
      <c r="D207" s="109">
        <v>178.64</v>
      </c>
      <c r="E207" s="9">
        <f t="shared" si="14"/>
        <v>35.727999999999994</v>
      </c>
      <c r="F207" s="11">
        <f t="shared" si="15"/>
        <v>214.368</v>
      </c>
    </row>
    <row r="208" spans="1:6" ht="30" customHeight="1">
      <c r="A208" s="2">
        <v>20</v>
      </c>
      <c r="B208" s="1" t="s">
        <v>128</v>
      </c>
      <c r="C208" s="45" t="s">
        <v>82</v>
      </c>
      <c r="D208" s="109">
        <v>309.07</v>
      </c>
      <c r="E208" s="9">
        <f t="shared" si="14"/>
        <v>61.81399999999999</v>
      </c>
      <c r="F208" s="11">
        <f t="shared" si="15"/>
        <v>370.884</v>
      </c>
    </row>
    <row r="209" spans="1:6" ht="15" customHeight="1">
      <c r="A209" s="147" t="s">
        <v>129</v>
      </c>
      <c r="B209" s="147"/>
      <c r="C209" s="147"/>
      <c r="D209" s="147"/>
      <c r="E209" s="147"/>
      <c r="F209" s="147"/>
    </row>
    <row r="210" spans="1:6" ht="15" customHeight="1">
      <c r="A210" s="2">
        <v>21</v>
      </c>
      <c r="B210" s="5" t="s">
        <v>130</v>
      </c>
      <c r="C210" s="45" t="s">
        <v>82</v>
      </c>
      <c r="D210" s="109">
        <v>179.15</v>
      </c>
      <c r="E210" s="9">
        <f t="shared" si="14"/>
        <v>35.83</v>
      </c>
      <c r="F210" s="11">
        <f>D210+E210</f>
        <v>214.98000000000002</v>
      </c>
    </row>
    <row r="211" spans="1:6" ht="15" customHeight="1">
      <c r="A211" s="2">
        <v>22</v>
      </c>
      <c r="B211" s="5" t="s">
        <v>131</v>
      </c>
      <c r="C211" s="45" t="s">
        <v>82</v>
      </c>
      <c r="D211" s="109">
        <v>179.15</v>
      </c>
      <c r="E211" s="9">
        <f t="shared" si="14"/>
        <v>35.83</v>
      </c>
      <c r="F211" s="11">
        <f>D211+E211</f>
        <v>214.98000000000002</v>
      </c>
    </row>
    <row r="212" spans="1:6" ht="27" customHeight="1">
      <c r="A212" s="2">
        <v>23</v>
      </c>
      <c r="B212" s="5" t="s">
        <v>132</v>
      </c>
      <c r="C212" s="45" t="s">
        <v>82</v>
      </c>
      <c r="D212" s="109">
        <v>179.15</v>
      </c>
      <c r="E212" s="9">
        <f t="shared" si="14"/>
        <v>35.83</v>
      </c>
      <c r="F212" s="11">
        <f>D212+E212</f>
        <v>214.98000000000002</v>
      </c>
    </row>
    <row r="213" spans="1:6" ht="18.75" customHeight="1">
      <c r="A213" s="147" t="s">
        <v>150</v>
      </c>
      <c r="B213" s="147"/>
      <c r="C213" s="147"/>
      <c r="D213" s="147"/>
      <c r="E213" s="147"/>
      <c r="F213" s="147"/>
    </row>
    <row r="214" spans="1:6" ht="15" customHeight="1">
      <c r="A214" s="2">
        <v>24</v>
      </c>
      <c r="B214" s="5" t="s">
        <v>133</v>
      </c>
      <c r="C214" s="45" t="s">
        <v>82</v>
      </c>
      <c r="D214" s="109">
        <v>79.96</v>
      </c>
      <c r="E214" s="9">
        <f>D214*20/100</f>
        <v>15.991999999999997</v>
      </c>
      <c r="F214" s="11">
        <f aca="true" t="shared" si="16" ref="F214:F219">D214+E214</f>
        <v>95.952</v>
      </c>
    </row>
    <row r="215" spans="1:6" ht="15" customHeight="1">
      <c r="A215" s="2">
        <v>25</v>
      </c>
      <c r="B215" s="5" t="s">
        <v>134</v>
      </c>
      <c r="C215" s="45" t="s">
        <v>82</v>
      </c>
      <c r="D215" s="95">
        <v>211.82</v>
      </c>
      <c r="E215" s="9">
        <f aca="true" t="shared" si="17" ref="E215:E227">D215*20/100</f>
        <v>42.364</v>
      </c>
      <c r="F215" s="11">
        <f t="shared" si="16"/>
        <v>254.184</v>
      </c>
    </row>
    <row r="216" spans="1:6" ht="15" customHeight="1">
      <c r="A216" s="2">
        <v>26</v>
      </c>
      <c r="B216" s="5" t="s">
        <v>135</v>
      </c>
      <c r="C216" s="45" t="s">
        <v>82</v>
      </c>
      <c r="D216" s="109">
        <v>113.11</v>
      </c>
      <c r="E216" s="9">
        <f t="shared" si="17"/>
        <v>22.622</v>
      </c>
      <c r="F216" s="11">
        <f t="shared" si="16"/>
        <v>135.732</v>
      </c>
    </row>
    <row r="217" spans="1:6" ht="15" customHeight="1">
      <c r="A217" s="2">
        <v>27</v>
      </c>
      <c r="B217" s="5" t="s">
        <v>136</v>
      </c>
      <c r="C217" s="45" t="s">
        <v>82</v>
      </c>
      <c r="D217" s="109">
        <v>113.11</v>
      </c>
      <c r="E217" s="9">
        <f t="shared" si="17"/>
        <v>22.622</v>
      </c>
      <c r="F217" s="11">
        <f t="shared" si="16"/>
        <v>135.732</v>
      </c>
    </row>
    <row r="218" spans="1:6" ht="15" customHeight="1">
      <c r="A218" s="2">
        <v>28</v>
      </c>
      <c r="B218" s="5" t="s">
        <v>151</v>
      </c>
      <c r="C218" s="45" t="s">
        <v>82</v>
      </c>
      <c r="D218" s="109">
        <v>113.32</v>
      </c>
      <c r="E218" s="9">
        <f t="shared" si="17"/>
        <v>22.663999999999998</v>
      </c>
      <c r="F218" s="11">
        <f t="shared" si="16"/>
        <v>135.98399999999998</v>
      </c>
    </row>
    <row r="219" spans="1:6" ht="30" customHeight="1">
      <c r="A219" s="2">
        <v>29</v>
      </c>
      <c r="B219" s="5" t="s">
        <v>137</v>
      </c>
      <c r="C219" s="45" t="s">
        <v>82</v>
      </c>
      <c r="D219" s="95">
        <v>211.32</v>
      </c>
      <c r="E219" s="9">
        <f t="shared" si="17"/>
        <v>42.263999999999996</v>
      </c>
      <c r="F219" s="11">
        <f t="shared" si="16"/>
        <v>253.584</v>
      </c>
    </row>
    <row r="220" spans="1:6" ht="17.25" customHeight="1">
      <c r="A220" s="147" t="s">
        <v>138</v>
      </c>
      <c r="B220" s="147"/>
      <c r="C220" s="147"/>
      <c r="D220" s="147"/>
      <c r="E220" s="147"/>
      <c r="F220" s="147"/>
    </row>
    <row r="221" spans="1:6" ht="15" customHeight="1">
      <c r="A221" s="2">
        <v>30</v>
      </c>
      <c r="B221" s="5" t="s">
        <v>139</v>
      </c>
      <c r="C221" s="45" t="s">
        <v>82</v>
      </c>
      <c r="D221" s="109">
        <v>145.98</v>
      </c>
      <c r="E221" s="9">
        <f t="shared" si="17"/>
        <v>29.195999999999998</v>
      </c>
      <c r="F221" s="11">
        <f>D221+E221</f>
        <v>175.176</v>
      </c>
    </row>
    <row r="222" spans="1:6" ht="15" customHeight="1">
      <c r="A222" s="2">
        <v>31</v>
      </c>
      <c r="B222" s="5" t="s">
        <v>140</v>
      </c>
      <c r="C222" s="45" t="s">
        <v>82</v>
      </c>
      <c r="D222" s="109">
        <v>145.76</v>
      </c>
      <c r="E222" s="9">
        <f t="shared" si="17"/>
        <v>29.151999999999997</v>
      </c>
      <c r="F222" s="11">
        <f>D222+E222</f>
        <v>174.91199999999998</v>
      </c>
    </row>
    <row r="223" spans="1:6" ht="15" customHeight="1">
      <c r="A223" s="2">
        <v>32</v>
      </c>
      <c r="B223" s="5" t="s">
        <v>141</v>
      </c>
      <c r="C223" s="45" t="s">
        <v>82</v>
      </c>
      <c r="D223" s="95">
        <v>213.26</v>
      </c>
      <c r="E223" s="9">
        <f t="shared" si="17"/>
        <v>42.652</v>
      </c>
      <c r="F223" s="11">
        <f>D223+E223</f>
        <v>255.91199999999998</v>
      </c>
    </row>
    <row r="224" spans="1:6" ht="15" customHeight="1">
      <c r="A224" s="2">
        <v>33</v>
      </c>
      <c r="B224" s="5" t="s">
        <v>142</v>
      </c>
      <c r="C224" s="45" t="s">
        <v>82</v>
      </c>
      <c r="D224" s="109">
        <v>311.24</v>
      </c>
      <c r="E224" s="9">
        <f t="shared" si="17"/>
        <v>62.248000000000005</v>
      </c>
      <c r="F224" s="11">
        <f>D224+E224</f>
        <v>373.488</v>
      </c>
    </row>
    <row r="225" spans="1:6" ht="15" customHeight="1">
      <c r="A225" s="2">
        <v>34</v>
      </c>
      <c r="B225" s="5" t="s">
        <v>143</v>
      </c>
      <c r="C225" s="45" t="s">
        <v>82</v>
      </c>
      <c r="D225" s="109">
        <v>311.24</v>
      </c>
      <c r="E225" s="9">
        <f t="shared" si="17"/>
        <v>62.248000000000005</v>
      </c>
      <c r="F225" s="11">
        <f>D225+E225</f>
        <v>373.488</v>
      </c>
    </row>
    <row r="226" spans="1:6" ht="19.5" customHeight="1">
      <c r="A226" s="147" t="s">
        <v>144</v>
      </c>
      <c r="B226" s="147"/>
      <c r="C226" s="147"/>
      <c r="D226" s="147"/>
      <c r="E226" s="147"/>
      <c r="F226" s="147"/>
    </row>
    <row r="227" spans="1:6" ht="47.25" customHeight="1">
      <c r="A227" s="2">
        <v>35</v>
      </c>
      <c r="B227" s="1" t="s">
        <v>147</v>
      </c>
      <c r="C227" s="45" t="s">
        <v>82</v>
      </c>
      <c r="D227" s="95">
        <v>801.35</v>
      </c>
      <c r="E227" s="9">
        <f t="shared" si="17"/>
        <v>160.27</v>
      </c>
      <c r="F227" s="11">
        <f>D227+E227</f>
        <v>961.62</v>
      </c>
    </row>
    <row r="228" spans="1:6" ht="18" customHeight="1">
      <c r="A228" s="192" t="s">
        <v>703</v>
      </c>
      <c r="B228" s="192"/>
      <c r="C228" s="192"/>
      <c r="D228" s="192"/>
      <c r="E228" s="192"/>
      <c r="F228" s="192"/>
    </row>
    <row r="229" spans="1:6" ht="48" customHeight="1">
      <c r="A229" s="67" t="s">
        <v>76</v>
      </c>
      <c r="B229" s="87" t="s">
        <v>77</v>
      </c>
      <c r="C229" s="87" t="s">
        <v>78</v>
      </c>
      <c r="D229" s="87" t="s">
        <v>79</v>
      </c>
      <c r="E229" s="87" t="s">
        <v>191</v>
      </c>
      <c r="F229" s="87" t="s">
        <v>192</v>
      </c>
    </row>
    <row r="230" spans="1:6" ht="15" customHeight="1">
      <c r="A230" s="2">
        <v>1</v>
      </c>
      <c r="B230" s="5" t="s">
        <v>35</v>
      </c>
      <c r="C230" s="45" t="s">
        <v>36</v>
      </c>
      <c r="D230" s="109">
        <v>73.29</v>
      </c>
      <c r="E230" s="9">
        <f aca="true" t="shared" si="18" ref="E230:E236">D230*20/100</f>
        <v>14.658000000000001</v>
      </c>
      <c r="F230" s="11">
        <f>D230+E230</f>
        <v>87.94800000000001</v>
      </c>
    </row>
    <row r="231" spans="1:6" ht="15.75" customHeight="1">
      <c r="A231" s="2">
        <v>2</v>
      </c>
      <c r="B231" s="5" t="s">
        <v>68</v>
      </c>
      <c r="C231" s="45" t="s">
        <v>36</v>
      </c>
      <c r="D231" s="109">
        <v>105.95</v>
      </c>
      <c r="E231" s="9">
        <f t="shared" si="18"/>
        <v>21.19</v>
      </c>
      <c r="F231" s="11">
        <f aca="true" t="shared" si="19" ref="F231:F236">D231+E231</f>
        <v>127.14</v>
      </c>
    </row>
    <row r="232" spans="1:6" ht="15" customHeight="1">
      <c r="A232" s="2">
        <v>3</v>
      </c>
      <c r="B232" s="5" t="s">
        <v>69</v>
      </c>
      <c r="C232" s="45" t="s">
        <v>36</v>
      </c>
      <c r="D232" s="95">
        <v>172.94</v>
      </c>
      <c r="E232" s="9">
        <f t="shared" si="18"/>
        <v>34.588</v>
      </c>
      <c r="F232" s="11">
        <f t="shared" si="19"/>
        <v>207.528</v>
      </c>
    </row>
    <row r="233" spans="1:6" ht="15.75" customHeight="1">
      <c r="A233" s="2">
        <v>4</v>
      </c>
      <c r="B233" s="5" t="s">
        <v>64</v>
      </c>
      <c r="C233" s="45" t="s">
        <v>36</v>
      </c>
      <c r="D233" s="95">
        <v>178.16</v>
      </c>
      <c r="E233" s="9">
        <f t="shared" si="18"/>
        <v>35.632</v>
      </c>
      <c r="F233" s="11">
        <f t="shared" si="19"/>
        <v>213.792</v>
      </c>
    </row>
    <row r="234" spans="1:6" ht="14.25" customHeight="1">
      <c r="A234" s="2">
        <v>5</v>
      </c>
      <c r="B234" s="5" t="s">
        <v>110</v>
      </c>
      <c r="C234" s="45" t="s">
        <v>36</v>
      </c>
      <c r="D234" s="109">
        <v>109.14</v>
      </c>
      <c r="E234" s="9">
        <f t="shared" si="18"/>
        <v>21.828000000000003</v>
      </c>
      <c r="F234" s="11">
        <f t="shared" si="19"/>
        <v>130.96800000000002</v>
      </c>
    </row>
    <row r="235" spans="1:6" ht="15" customHeight="1">
      <c r="A235" s="2">
        <v>6</v>
      </c>
      <c r="B235" s="5" t="s">
        <v>111</v>
      </c>
      <c r="C235" s="45" t="s">
        <v>36</v>
      </c>
      <c r="D235" s="109">
        <v>149.55</v>
      </c>
      <c r="E235" s="9">
        <f t="shared" si="18"/>
        <v>29.91</v>
      </c>
      <c r="F235" s="11">
        <f t="shared" si="19"/>
        <v>179.46</v>
      </c>
    </row>
    <row r="236" spans="1:6" ht="15.75" customHeight="1">
      <c r="A236" s="2">
        <v>7</v>
      </c>
      <c r="B236" s="5" t="s">
        <v>112</v>
      </c>
      <c r="C236" s="45" t="s">
        <v>36</v>
      </c>
      <c r="D236" s="109">
        <v>149.55</v>
      </c>
      <c r="E236" s="9">
        <f t="shared" si="18"/>
        <v>29.91</v>
      </c>
      <c r="F236" s="11">
        <f t="shared" si="19"/>
        <v>179.46</v>
      </c>
    </row>
    <row r="237" spans="1:6" ht="17.25" customHeight="1">
      <c r="A237" s="192" t="s">
        <v>251</v>
      </c>
      <c r="B237" s="192"/>
      <c r="C237" s="192"/>
      <c r="D237" s="192"/>
      <c r="E237" s="192"/>
      <c r="F237" s="192"/>
    </row>
    <row r="238" spans="1:6" ht="41.25" customHeight="1">
      <c r="A238" s="67" t="s">
        <v>76</v>
      </c>
      <c r="B238" s="87" t="s">
        <v>77</v>
      </c>
      <c r="C238" s="87" t="s">
        <v>78</v>
      </c>
      <c r="D238" s="87" t="s">
        <v>79</v>
      </c>
      <c r="E238" s="87" t="s">
        <v>191</v>
      </c>
      <c r="F238" s="87" t="s">
        <v>192</v>
      </c>
    </row>
    <row r="239" spans="1:6" ht="15.75" customHeight="1">
      <c r="A239" s="2">
        <v>1</v>
      </c>
      <c r="B239" s="6" t="s">
        <v>37</v>
      </c>
      <c r="C239" s="45" t="s">
        <v>82</v>
      </c>
      <c r="D239" s="9">
        <v>102.69</v>
      </c>
      <c r="E239" s="9">
        <f aca="true" t="shared" si="20" ref="E239:E277">D239*20/100</f>
        <v>20.538</v>
      </c>
      <c r="F239" s="11">
        <f aca="true" t="shared" si="21" ref="F239:F277">D239+E239</f>
        <v>123.228</v>
      </c>
    </row>
    <row r="240" spans="1:6" ht="27.75" customHeight="1">
      <c r="A240" s="2">
        <v>2</v>
      </c>
      <c r="B240" s="5" t="s">
        <v>184</v>
      </c>
      <c r="C240" s="45" t="s">
        <v>82</v>
      </c>
      <c r="D240" s="9">
        <v>102.7</v>
      </c>
      <c r="E240" s="9">
        <f t="shared" si="20"/>
        <v>20.54</v>
      </c>
      <c r="F240" s="11">
        <f t="shared" si="21"/>
        <v>123.24000000000001</v>
      </c>
    </row>
    <row r="241" spans="1:6" ht="29.25" customHeight="1">
      <c r="A241" s="2">
        <v>3</v>
      </c>
      <c r="B241" s="5" t="s">
        <v>90</v>
      </c>
      <c r="C241" s="45" t="s">
        <v>20</v>
      </c>
      <c r="D241" s="9">
        <v>121.53</v>
      </c>
      <c r="E241" s="9">
        <f t="shared" si="20"/>
        <v>24.305999999999997</v>
      </c>
      <c r="F241" s="11">
        <f t="shared" si="21"/>
        <v>145.836</v>
      </c>
    </row>
    <row r="242" spans="1:6" ht="14.25" customHeight="1">
      <c r="A242" s="2">
        <v>4</v>
      </c>
      <c r="B242" s="5" t="s">
        <v>38</v>
      </c>
      <c r="C242" s="45" t="s">
        <v>82</v>
      </c>
      <c r="D242" s="9">
        <v>99.81</v>
      </c>
      <c r="E242" s="9">
        <f t="shared" si="20"/>
        <v>19.962</v>
      </c>
      <c r="F242" s="11">
        <f t="shared" si="21"/>
        <v>119.772</v>
      </c>
    </row>
    <row r="243" spans="1:6" ht="29.25" customHeight="1">
      <c r="A243" s="2">
        <v>5</v>
      </c>
      <c r="B243" s="5" t="s">
        <v>42</v>
      </c>
      <c r="C243" s="45" t="s">
        <v>20</v>
      </c>
      <c r="D243" s="2">
        <v>150.94</v>
      </c>
      <c r="E243" s="9">
        <f t="shared" si="20"/>
        <v>30.188000000000002</v>
      </c>
      <c r="F243" s="11">
        <f t="shared" si="21"/>
        <v>181.128</v>
      </c>
    </row>
    <row r="244" spans="1:6" ht="15.75" customHeight="1">
      <c r="A244" s="2">
        <v>6</v>
      </c>
      <c r="B244" s="1" t="s">
        <v>39</v>
      </c>
      <c r="C244" s="45" t="s">
        <v>82</v>
      </c>
      <c r="D244" s="9">
        <v>110.22</v>
      </c>
      <c r="E244" s="9">
        <f t="shared" si="20"/>
        <v>22.044</v>
      </c>
      <c r="F244" s="11">
        <f t="shared" si="21"/>
        <v>132.264</v>
      </c>
    </row>
    <row r="245" spans="1:6" ht="30" customHeight="1">
      <c r="A245" s="2">
        <v>7</v>
      </c>
      <c r="B245" s="5" t="s">
        <v>153</v>
      </c>
      <c r="C245" s="45" t="s">
        <v>82</v>
      </c>
      <c r="D245" s="9">
        <v>119.96</v>
      </c>
      <c r="E245" s="9">
        <f t="shared" si="20"/>
        <v>23.991999999999997</v>
      </c>
      <c r="F245" s="11">
        <f t="shared" si="21"/>
        <v>143.952</v>
      </c>
    </row>
    <row r="246" spans="1:6" ht="46.5" customHeight="1">
      <c r="A246" s="2">
        <v>8</v>
      </c>
      <c r="B246" s="5" t="s">
        <v>914</v>
      </c>
      <c r="C246" s="45" t="s">
        <v>20</v>
      </c>
      <c r="D246" s="9">
        <v>274.29</v>
      </c>
      <c r="E246" s="9">
        <f t="shared" si="20"/>
        <v>54.858000000000004</v>
      </c>
      <c r="F246" s="11">
        <f t="shared" si="21"/>
        <v>329.148</v>
      </c>
    </row>
    <row r="247" spans="1:6" ht="46.5" customHeight="1">
      <c r="A247" s="2">
        <v>9</v>
      </c>
      <c r="B247" s="5" t="s">
        <v>915</v>
      </c>
      <c r="C247" s="45" t="s">
        <v>916</v>
      </c>
      <c r="D247" s="9">
        <v>282.73</v>
      </c>
      <c r="E247" s="9">
        <f>D247*20/100</f>
        <v>56.54600000000001</v>
      </c>
      <c r="F247" s="11">
        <f>D247+E247</f>
        <v>339.276</v>
      </c>
    </row>
    <row r="248" spans="1:6" ht="28.5" customHeight="1">
      <c r="A248" s="2">
        <v>10</v>
      </c>
      <c r="B248" s="5" t="s">
        <v>40</v>
      </c>
      <c r="C248" s="45" t="s">
        <v>20</v>
      </c>
      <c r="D248" s="9">
        <v>186.13</v>
      </c>
      <c r="E248" s="9">
        <f t="shared" si="20"/>
        <v>37.226</v>
      </c>
      <c r="F248" s="11">
        <f t="shared" si="21"/>
        <v>223.356</v>
      </c>
    </row>
    <row r="249" spans="1:6" ht="30.75" customHeight="1">
      <c r="A249" s="106">
        <v>11</v>
      </c>
      <c r="B249" s="1" t="s">
        <v>41</v>
      </c>
      <c r="C249" s="45" t="s">
        <v>20</v>
      </c>
      <c r="D249" s="2">
        <v>150.94</v>
      </c>
      <c r="E249" s="9">
        <f t="shared" si="20"/>
        <v>30.188000000000002</v>
      </c>
      <c r="F249" s="11">
        <f t="shared" si="21"/>
        <v>181.128</v>
      </c>
    </row>
    <row r="250" spans="1:6" ht="28.5" customHeight="1">
      <c r="A250" s="2">
        <v>12</v>
      </c>
      <c r="B250" s="12" t="s">
        <v>185</v>
      </c>
      <c r="C250" s="45" t="s">
        <v>82</v>
      </c>
      <c r="D250" s="2">
        <v>379.53</v>
      </c>
      <c r="E250" s="9">
        <f t="shared" si="20"/>
        <v>75.90599999999999</v>
      </c>
      <c r="F250" s="11">
        <f t="shared" si="21"/>
        <v>455.436</v>
      </c>
    </row>
    <row r="251" spans="1:6" ht="15.75" customHeight="1">
      <c r="A251" s="2">
        <v>13</v>
      </c>
      <c r="B251" s="5" t="s">
        <v>43</v>
      </c>
      <c r="C251" s="45" t="s">
        <v>82</v>
      </c>
      <c r="D251" s="9">
        <v>104.01</v>
      </c>
      <c r="E251" s="9">
        <f t="shared" si="20"/>
        <v>20.802000000000003</v>
      </c>
      <c r="F251" s="11">
        <f t="shared" si="21"/>
        <v>124.81200000000001</v>
      </c>
    </row>
    <row r="252" spans="1:6" ht="15.75" customHeight="1">
      <c r="A252" s="2">
        <v>14</v>
      </c>
      <c r="B252" s="5" t="s">
        <v>91</v>
      </c>
      <c r="C252" s="45" t="s">
        <v>82</v>
      </c>
      <c r="D252" s="9">
        <v>104.01</v>
      </c>
      <c r="E252" s="9">
        <f t="shared" si="20"/>
        <v>20.802000000000003</v>
      </c>
      <c r="F252" s="11">
        <f t="shared" si="21"/>
        <v>124.81200000000001</v>
      </c>
    </row>
    <row r="253" spans="1:6" ht="15.75" customHeight="1">
      <c r="A253" s="2">
        <v>15</v>
      </c>
      <c r="B253" s="5" t="s">
        <v>92</v>
      </c>
      <c r="C253" s="45" t="s">
        <v>82</v>
      </c>
      <c r="D253" s="9">
        <v>104.01</v>
      </c>
      <c r="E253" s="9">
        <f t="shared" si="20"/>
        <v>20.802000000000003</v>
      </c>
      <c r="F253" s="11">
        <f t="shared" si="21"/>
        <v>124.81200000000001</v>
      </c>
    </row>
    <row r="254" spans="1:6" ht="15.75" customHeight="1">
      <c r="A254" s="2">
        <v>16</v>
      </c>
      <c r="B254" s="5" t="s">
        <v>93</v>
      </c>
      <c r="C254" s="45" t="s">
        <v>82</v>
      </c>
      <c r="D254" s="9">
        <v>104.01</v>
      </c>
      <c r="E254" s="9">
        <f t="shared" si="20"/>
        <v>20.802000000000003</v>
      </c>
      <c r="F254" s="11">
        <f t="shared" si="21"/>
        <v>124.81200000000001</v>
      </c>
    </row>
    <row r="255" spans="1:6" ht="29.25" customHeight="1">
      <c r="A255" s="2">
        <v>17</v>
      </c>
      <c r="B255" s="12" t="s">
        <v>205</v>
      </c>
      <c r="C255" s="45" t="s">
        <v>82</v>
      </c>
      <c r="D255" s="9">
        <v>119.96</v>
      </c>
      <c r="E255" s="9">
        <f t="shared" si="20"/>
        <v>23.991999999999997</v>
      </c>
      <c r="F255" s="11">
        <f t="shared" si="21"/>
        <v>143.952</v>
      </c>
    </row>
    <row r="256" spans="1:6" ht="15.75" customHeight="1">
      <c r="A256" s="2">
        <v>18</v>
      </c>
      <c r="B256" s="5" t="s">
        <v>94</v>
      </c>
      <c r="C256" s="45" t="s">
        <v>82</v>
      </c>
      <c r="D256" s="56">
        <v>152.34</v>
      </c>
      <c r="E256" s="9">
        <f t="shared" si="20"/>
        <v>30.468000000000004</v>
      </c>
      <c r="F256" s="11">
        <f t="shared" si="21"/>
        <v>182.808</v>
      </c>
    </row>
    <row r="257" spans="1:6" ht="15.75" customHeight="1">
      <c r="A257" s="2">
        <v>19</v>
      </c>
      <c r="B257" s="12" t="s">
        <v>44</v>
      </c>
      <c r="C257" s="45" t="s">
        <v>82</v>
      </c>
      <c r="D257" s="109">
        <v>58.05</v>
      </c>
      <c r="E257" s="9">
        <f t="shared" si="20"/>
        <v>11.61</v>
      </c>
      <c r="F257" s="11">
        <f t="shared" si="21"/>
        <v>69.66</v>
      </c>
    </row>
    <row r="258" spans="1:6" ht="29.25" customHeight="1">
      <c r="A258" s="2">
        <v>20</v>
      </c>
      <c r="B258" s="5" t="s">
        <v>186</v>
      </c>
      <c r="C258" s="45" t="s">
        <v>82</v>
      </c>
      <c r="D258" s="95">
        <v>417.45</v>
      </c>
      <c r="E258" s="9">
        <f t="shared" si="20"/>
        <v>83.49</v>
      </c>
      <c r="F258" s="11">
        <f t="shared" si="21"/>
        <v>500.94</v>
      </c>
    </row>
    <row r="259" spans="1:6" ht="15.75" customHeight="1">
      <c r="A259" s="2">
        <v>21</v>
      </c>
      <c r="B259" s="5" t="s">
        <v>95</v>
      </c>
      <c r="C259" s="45" t="s">
        <v>20</v>
      </c>
      <c r="D259" s="9">
        <v>133.41</v>
      </c>
      <c r="E259" s="9">
        <f t="shared" si="20"/>
        <v>26.682</v>
      </c>
      <c r="F259" s="11">
        <f t="shared" si="21"/>
        <v>160.09199999999998</v>
      </c>
    </row>
    <row r="260" spans="1:6" ht="15.75" customHeight="1">
      <c r="A260" s="2">
        <v>22</v>
      </c>
      <c r="B260" s="5" t="s">
        <v>154</v>
      </c>
      <c r="C260" s="45" t="s">
        <v>20</v>
      </c>
      <c r="D260" s="9">
        <v>129.3</v>
      </c>
      <c r="E260" s="9">
        <f t="shared" si="20"/>
        <v>25.86</v>
      </c>
      <c r="F260" s="100">
        <f>ROUND((SUM(D260:E260)),2)</f>
        <v>155.16</v>
      </c>
    </row>
    <row r="261" spans="1:6" ht="15.75" customHeight="1">
      <c r="A261" s="2">
        <v>23</v>
      </c>
      <c r="B261" s="5" t="s">
        <v>155</v>
      </c>
      <c r="C261" s="45" t="s">
        <v>20</v>
      </c>
      <c r="D261" s="9">
        <v>114.3</v>
      </c>
      <c r="E261" s="9">
        <f t="shared" si="20"/>
        <v>22.86</v>
      </c>
      <c r="F261" s="107">
        <f t="shared" si="21"/>
        <v>137.16</v>
      </c>
    </row>
    <row r="262" spans="1:6" ht="15.75" customHeight="1">
      <c r="A262" s="2">
        <v>24</v>
      </c>
      <c r="B262" s="5" t="s">
        <v>156</v>
      </c>
      <c r="C262" s="45" t="s">
        <v>20</v>
      </c>
      <c r="D262" s="9">
        <v>114.3</v>
      </c>
      <c r="E262" s="9">
        <f t="shared" si="20"/>
        <v>22.86</v>
      </c>
      <c r="F262" s="11">
        <f t="shared" si="21"/>
        <v>137.16</v>
      </c>
    </row>
    <row r="263" spans="1:6" ht="15.75" customHeight="1">
      <c r="A263" s="2">
        <v>25</v>
      </c>
      <c r="B263" s="5" t="s">
        <v>157</v>
      </c>
      <c r="C263" s="45" t="s">
        <v>20</v>
      </c>
      <c r="D263" s="9">
        <v>114.3</v>
      </c>
      <c r="E263" s="9">
        <f t="shared" si="20"/>
        <v>22.86</v>
      </c>
      <c r="F263" s="11">
        <f t="shared" si="21"/>
        <v>137.16</v>
      </c>
    </row>
    <row r="264" spans="1:6" ht="15.75" customHeight="1">
      <c r="A264" s="2">
        <v>26</v>
      </c>
      <c r="B264" s="5" t="s">
        <v>158</v>
      </c>
      <c r="C264" s="45" t="s">
        <v>20</v>
      </c>
      <c r="D264" s="9">
        <v>114.3</v>
      </c>
      <c r="E264" s="9">
        <f t="shared" si="20"/>
        <v>22.86</v>
      </c>
      <c r="F264" s="11">
        <f t="shared" si="21"/>
        <v>137.16</v>
      </c>
    </row>
    <row r="265" spans="1:6" ht="30.75" customHeight="1">
      <c r="A265" s="2">
        <v>27</v>
      </c>
      <c r="B265" s="5" t="s">
        <v>159</v>
      </c>
      <c r="C265" s="45" t="s">
        <v>20</v>
      </c>
      <c r="D265" s="9">
        <v>114.3</v>
      </c>
      <c r="E265" s="9">
        <f t="shared" si="20"/>
        <v>22.86</v>
      </c>
      <c r="F265" s="11">
        <f t="shared" si="21"/>
        <v>137.16</v>
      </c>
    </row>
    <row r="266" spans="1:6" ht="30.75" customHeight="1">
      <c r="A266" s="2">
        <v>28</v>
      </c>
      <c r="B266" s="5" t="s">
        <v>160</v>
      </c>
      <c r="C266" s="45" t="s">
        <v>20</v>
      </c>
      <c r="D266" s="9">
        <v>114.3</v>
      </c>
      <c r="E266" s="9">
        <f t="shared" si="20"/>
        <v>22.86</v>
      </c>
      <c r="F266" s="11">
        <f t="shared" si="21"/>
        <v>137.16</v>
      </c>
    </row>
    <row r="267" spans="1:6" ht="16.5" customHeight="1">
      <c r="A267" s="2">
        <v>29</v>
      </c>
      <c r="B267" s="5" t="s">
        <v>161</v>
      </c>
      <c r="C267" s="45" t="s">
        <v>20</v>
      </c>
      <c r="D267" s="9">
        <v>114.3</v>
      </c>
      <c r="E267" s="9">
        <f t="shared" si="20"/>
        <v>22.86</v>
      </c>
      <c r="F267" s="11">
        <f t="shared" si="21"/>
        <v>137.16</v>
      </c>
    </row>
    <row r="268" spans="1:6" ht="16.5" customHeight="1">
      <c r="A268" s="2">
        <v>30</v>
      </c>
      <c r="B268" s="5" t="s">
        <v>96</v>
      </c>
      <c r="C268" s="45" t="s">
        <v>82</v>
      </c>
      <c r="D268" s="9">
        <v>121.27</v>
      </c>
      <c r="E268" s="9">
        <f t="shared" si="20"/>
        <v>24.254</v>
      </c>
      <c r="F268" s="11">
        <f t="shared" si="21"/>
        <v>145.524</v>
      </c>
    </row>
    <row r="269" spans="1:6" ht="16.5" customHeight="1">
      <c r="A269" s="2">
        <v>31</v>
      </c>
      <c r="B269" s="5" t="s">
        <v>97</v>
      </c>
      <c r="C269" s="45" t="s">
        <v>82</v>
      </c>
      <c r="D269" s="9">
        <v>121.27</v>
      </c>
      <c r="E269" s="9">
        <f t="shared" si="20"/>
        <v>24.254</v>
      </c>
      <c r="F269" s="11">
        <f t="shared" si="21"/>
        <v>145.524</v>
      </c>
    </row>
    <row r="270" spans="1:6" ht="16.5" customHeight="1">
      <c r="A270" s="2">
        <v>32</v>
      </c>
      <c r="B270" s="5" t="s">
        <v>98</v>
      </c>
      <c r="C270" s="45" t="s">
        <v>82</v>
      </c>
      <c r="D270" s="9">
        <v>121.27</v>
      </c>
      <c r="E270" s="9">
        <f t="shared" si="20"/>
        <v>24.254</v>
      </c>
      <c r="F270" s="11">
        <f t="shared" si="21"/>
        <v>145.524</v>
      </c>
    </row>
    <row r="271" spans="1:6" ht="16.5" customHeight="1">
      <c r="A271" s="2">
        <v>33</v>
      </c>
      <c r="B271" s="5" t="s">
        <v>99</v>
      </c>
      <c r="C271" s="45" t="s">
        <v>82</v>
      </c>
      <c r="D271" s="9">
        <v>121.27</v>
      </c>
      <c r="E271" s="9">
        <f t="shared" si="20"/>
        <v>24.254</v>
      </c>
      <c r="F271" s="11">
        <f t="shared" si="21"/>
        <v>145.524</v>
      </c>
    </row>
    <row r="272" spans="1:6" ht="16.5" customHeight="1">
      <c r="A272" s="2">
        <v>34</v>
      </c>
      <c r="B272" s="5" t="s">
        <v>100</v>
      </c>
      <c r="C272" s="45" t="s">
        <v>82</v>
      </c>
      <c r="D272" s="9">
        <v>121.27</v>
      </c>
      <c r="E272" s="9">
        <f t="shared" si="20"/>
        <v>24.254</v>
      </c>
      <c r="F272" s="11">
        <f t="shared" si="21"/>
        <v>145.524</v>
      </c>
    </row>
    <row r="273" spans="1:6" ht="16.5" customHeight="1">
      <c r="A273" s="2">
        <v>35</v>
      </c>
      <c r="B273" s="5" t="s">
        <v>101</v>
      </c>
      <c r="C273" s="45" t="s">
        <v>82</v>
      </c>
      <c r="D273" s="9">
        <v>121.27</v>
      </c>
      <c r="E273" s="9">
        <f t="shared" si="20"/>
        <v>24.254</v>
      </c>
      <c r="F273" s="11">
        <f t="shared" si="21"/>
        <v>145.524</v>
      </c>
    </row>
    <row r="274" spans="1:6" ht="16.5" customHeight="1">
      <c r="A274" s="2">
        <v>36</v>
      </c>
      <c r="B274" s="5" t="s">
        <v>102</v>
      </c>
      <c r="C274" s="45" t="s">
        <v>82</v>
      </c>
      <c r="D274" s="9">
        <v>169.96</v>
      </c>
      <c r="E274" s="9">
        <f t="shared" si="20"/>
        <v>33.992000000000004</v>
      </c>
      <c r="F274" s="11">
        <f t="shared" si="21"/>
        <v>203.952</v>
      </c>
    </row>
    <row r="275" spans="1:6" ht="16.5" customHeight="1">
      <c r="A275" s="2">
        <v>37</v>
      </c>
      <c r="B275" s="5" t="s">
        <v>103</v>
      </c>
      <c r="C275" s="45" t="s">
        <v>82</v>
      </c>
      <c r="D275" s="9">
        <v>169.96</v>
      </c>
      <c r="E275" s="9">
        <f t="shared" si="20"/>
        <v>33.992000000000004</v>
      </c>
      <c r="F275" s="11">
        <f t="shared" si="21"/>
        <v>203.952</v>
      </c>
    </row>
    <row r="276" spans="1:6" ht="16.5" customHeight="1">
      <c r="A276" s="2">
        <v>38</v>
      </c>
      <c r="B276" s="5" t="s">
        <v>104</v>
      </c>
      <c r="C276" s="45" t="s">
        <v>82</v>
      </c>
      <c r="D276" s="9">
        <v>169.96</v>
      </c>
      <c r="E276" s="9">
        <f t="shared" si="20"/>
        <v>33.992000000000004</v>
      </c>
      <c r="F276" s="11">
        <f t="shared" si="21"/>
        <v>203.952</v>
      </c>
    </row>
    <row r="277" spans="1:6" ht="28.5" customHeight="1">
      <c r="A277" s="2">
        <v>39</v>
      </c>
      <c r="B277" s="5" t="s">
        <v>162</v>
      </c>
      <c r="C277" s="45" t="s">
        <v>20</v>
      </c>
      <c r="D277" s="9">
        <v>143.37</v>
      </c>
      <c r="E277" s="9">
        <f t="shared" si="20"/>
        <v>28.674</v>
      </c>
      <c r="F277" s="11">
        <f t="shared" si="21"/>
        <v>172.044</v>
      </c>
    </row>
    <row r="278" spans="1:6" ht="40.5" customHeight="1">
      <c r="A278" s="120" t="s">
        <v>724</v>
      </c>
      <c r="B278" s="120"/>
      <c r="C278" s="120"/>
      <c r="D278" s="120"/>
      <c r="E278" s="120"/>
      <c r="F278" s="120"/>
    </row>
    <row r="279" spans="1:6" ht="27.75" customHeight="1">
      <c r="A279" s="67" t="s">
        <v>76</v>
      </c>
      <c r="B279" s="87" t="s">
        <v>77</v>
      </c>
      <c r="C279" s="87" t="s">
        <v>78</v>
      </c>
      <c r="D279" s="87" t="s">
        <v>79</v>
      </c>
      <c r="E279" s="87" t="s">
        <v>191</v>
      </c>
      <c r="F279" s="87" t="s">
        <v>192</v>
      </c>
    </row>
    <row r="280" spans="1:6" ht="30">
      <c r="A280" s="2">
        <v>1</v>
      </c>
      <c r="B280" s="12" t="s">
        <v>182</v>
      </c>
      <c r="C280" s="45" t="s">
        <v>36</v>
      </c>
      <c r="D280" s="9">
        <v>98</v>
      </c>
      <c r="E280" s="9">
        <f aca="true" t="shared" si="22" ref="E280:E304">D280*20/100</f>
        <v>19.6</v>
      </c>
      <c r="F280" s="11">
        <f>D280+E280</f>
        <v>117.6</v>
      </c>
    </row>
    <row r="281" spans="1:6" ht="29.25" customHeight="1">
      <c r="A281" s="2">
        <v>2</v>
      </c>
      <c r="B281" s="5" t="s">
        <v>163</v>
      </c>
      <c r="C281" s="45" t="s">
        <v>36</v>
      </c>
      <c r="D281" s="9">
        <v>98</v>
      </c>
      <c r="E281" s="9">
        <f t="shared" si="22"/>
        <v>19.6</v>
      </c>
      <c r="F281" s="11">
        <f aca="true" t="shared" si="23" ref="F281:F304">D281+E281</f>
        <v>117.6</v>
      </c>
    </row>
    <row r="282" spans="1:6" ht="15.75" customHeight="1">
      <c r="A282" s="2">
        <v>3</v>
      </c>
      <c r="B282" s="5" t="s">
        <v>45</v>
      </c>
      <c r="C282" s="45" t="s">
        <v>36</v>
      </c>
      <c r="D282" s="9">
        <v>99</v>
      </c>
      <c r="E282" s="9">
        <f t="shared" si="22"/>
        <v>19.8</v>
      </c>
      <c r="F282" s="11">
        <f t="shared" si="23"/>
        <v>118.8</v>
      </c>
    </row>
    <row r="283" spans="1:6" ht="45.75" customHeight="1">
      <c r="A283" s="2">
        <v>4</v>
      </c>
      <c r="B283" s="5" t="s">
        <v>164</v>
      </c>
      <c r="C283" s="45" t="s">
        <v>36</v>
      </c>
      <c r="D283" s="9">
        <v>118.97</v>
      </c>
      <c r="E283" s="9">
        <f t="shared" si="22"/>
        <v>23.794</v>
      </c>
      <c r="F283" s="11">
        <f t="shared" si="23"/>
        <v>142.764</v>
      </c>
    </row>
    <row r="284" spans="1:6" ht="29.25" customHeight="1">
      <c r="A284" s="2">
        <v>5</v>
      </c>
      <c r="B284" s="12" t="s">
        <v>165</v>
      </c>
      <c r="C284" s="45" t="s">
        <v>36</v>
      </c>
      <c r="D284" s="9">
        <v>132.14</v>
      </c>
      <c r="E284" s="9">
        <f t="shared" si="22"/>
        <v>26.427999999999997</v>
      </c>
      <c r="F284" s="11">
        <f t="shared" si="23"/>
        <v>158.56799999999998</v>
      </c>
    </row>
    <row r="285" spans="1:6" ht="17.25" customHeight="1">
      <c r="A285" s="2">
        <v>6</v>
      </c>
      <c r="B285" s="5" t="s">
        <v>48</v>
      </c>
      <c r="C285" s="45" t="s">
        <v>36</v>
      </c>
      <c r="D285" s="9">
        <v>118.97</v>
      </c>
      <c r="E285" s="9">
        <f t="shared" si="22"/>
        <v>23.794</v>
      </c>
      <c r="F285" s="11">
        <f t="shared" si="23"/>
        <v>142.764</v>
      </c>
    </row>
    <row r="286" spans="1:6" ht="48.75" customHeight="1">
      <c r="A286" s="2">
        <v>7</v>
      </c>
      <c r="B286" s="5" t="s">
        <v>166</v>
      </c>
      <c r="C286" s="45" t="s">
        <v>36</v>
      </c>
      <c r="D286" s="2">
        <v>105.82</v>
      </c>
      <c r="E286" s="9">
        <f t="shared" si="22"/>
        <v>21.163999999999998</v>
      </c>
      <c r="F286" s="11">
        <f t="shared" si="23"/>
        <v>126.984</v>
      </c>
    </row>
    <row r="287" spans="1:6" ht="44.25" customHeight="1">
      <c r="A287" s="2">
        <v>8</v>
      </c>
      <c r="B287" s="5" t="s">
        <v>167</v>
      </c>
      <c r="C287" s="45" t="s">
        <v>36</v>
      </c>
      <c r="D287" s="2">
        <v>105.62</v>
      </c>
      <c r="E287" s="9">
        <f t="shared" si="22"/>
        <v>21.124000000000002</v>
      </c>
      <c r="F287" s="11">
        <f t="shared" si="23"/>
        <v>126.744</v>
      </c>
    </row>
    <row r="288" spans="1:6" ht="45.75" customHeight="1">
      <c r="A288" s="2">
        <v>9</v>
      </c>
      <c r="B288" s="12" t="s">
        <v>181</v>
      </c>
      <c r="C288" s="45" t="s">
        <v>36</v>
      </c>
      <c r="D288" s="2">
        <v>105.62</v>
      </c>
      <c r="E288" s="9">
        <f t="shared" si="22"/>
        <v>21.124000000000002</v>
      </c>
      <c r="F288" s="11">
        <f t="shared" si="23"/>
        <v>126.744</v>
      </c>
    </row>
    <row r="289" spans="1:6" ht="17.25" customHeight="1">
      <c r="A289" s="2">
        <v>10</v>
      </c>
      <c r="B289" s="5" t="s">
        <v>168</v>
      </c>
      <c r="C289" s="45" t="s">
        <v>36</v>
      </c>
      <c r="D289" s="2">
        <v>105.62</v>
      </c>
      <c r="E289" s="9">
        <f t="shared" si="22"/>
        <v>21.124000000000002</v>
      </c>
      <c r="F289" s="11">
        <f t="shared" si="23"/>
        <v>126.744</v>
      </c>
    </row>
    <row r="290" spans="1:6" ht="58.5" customHeight="1">
      <c r="A290" s="2">
        <v>11</v>
      </c>
      <c r="B290" s="5" t="s">
        <v>183</v>
      </c>
      <c r="C290" s="45" t="s">
        <v>36</v>
      </c>
      <c r="D290" s="9">
        <v>150.38</v>
      </c>
      <c r="E290" s="9">
        <f t="shared" si="22"/>
        <v>30.076</v>
      </c>
      <c r="F290" s="11">
        <f t="shared" si="23"/>
        <v>180.456</v>
      </c>
    </row>
    <row r="291" spans="1:6" ht="45.75" customHeight="1">
      <c r="A291" s="2">
        <v>12</v>
      </c>
      <c r="B291" s="12" t="s">
        <v>169</v>
      </c>
      <c r="C291" s="45" t="s">
        <v>36</v>
      </c>
      <c r="D291" s="2">
        <v>123.86</v>
      </c>
      <c r="E291" s="9">
        <f t="shared" si="22"/>
        <v>24.772</v>
      </c>
      <c r="F291" s="11">
        <f t="shared" si="23"/>
        <v>148.632</v>
      </c>
    </row>
    <row r="292" spans="1:6" ht="17.25" customHeight="1">
      <c r="A292" s="2">
        <v>13</v>
      </c>
      <c r="B292" s="5" t="s">
        <v>46</v>
      </c>
      <c r="C292" s="45" t="s">
        <v>36</v>
      </c>
      <c r="D292" s="2">
        <v>105.82</v>
      </c>
      <c r="E292" s="9">
        <f t="shared" si="22"/>
        <v>21.163999999999998</v>
      </c>
      <c r="F292" s="11">
        <f t="shared" si="23"/>
        <v>126.984</v>
      </c>
    </row>
    <row r="293" spans="1:6" ht="30.75" customHeight="1">
      <c r="A293" s="2">
        <v>14</v>
      </c>
      <c r="B293" s="5" t="s">
        <v>170</v>
      </c>
      <c r="C293" s="45" t="s">
        <v>36</v>
      </c>
      <c r="D293" s="2">
        <v>105.82</v>
      </c>
      <c r="E293" s="9">
        <f t="shared" si="22"/>
        <v>21.163999999999998</v>
      </c>
      <c r="F293" s="11">
        <f t="shared" si="23"/>
        <v>126.984</v>
      </c>
    </row>
    <row r="294" spans="1:6" ht="16.5" customHeight="1">
      <c r="A294" s="2">
        <v>15</v>
      </c>
      <c r="B294" s="5" t="s">
        <v>171</v>
      </c>
      <c r="C294" s="45" t="s">
        <v>36</v>
      </c>
      <c r="D294" s="9">
        <v>118.97</v>
      </c>
      <c r="E294" s="9">
        <f t="shared" si="22"/>
        <v>23.794</v>
      </c>
      <c r="F294" s="11">
        <f t="shared" si="23"/>
        <v>142.764</v>
      </c>
    </row>
    <row r="295" spans="1:6" ht="46.5" customHeight="1">
      <c r="A295" s="2">
        <v>16</v>
      </c>
      <c r="B295" s="12" t="s">
        <v>172</v>
      </c>
      <c r="C295" s="45" t="s">
        <v>36</v>
      </c>
      <c r="D295" s="9">
        <v>137.03</v>
      </c>
      <c r="E295" s="9">
        <f t="shared" si="22"/>
        <v>27.406</v>
      </c>
      <c r="F295" s="11">
        <f t="shared" si="23"/>
        <v>164.436</v>
      </c>
    </row>
    <row r="296" spans="1:6" ht="59.25" customHeight="1">
      <c r="A296" s="2">
        <v>17</v>
      </c>
      <c r="B296" s="5" t="s">
        <v>173</v>
      </c>
      <c r="C296" s="45" t="s">
        <v>36</v>
      </c>
      <c r="D296" s="9">
        <v>137.03</v>
      </c>
      <c r="E296" s="9">
        <f t="shared" si="22"/>
        <v>27.406</v>
      </c>
      <c r="F296" s="11">
        <f t="shared" si="23"/>
        <v>164.436</v>
      </c>
    </row>
    <row r="297" spans="1:6" ht="14.25" customHeight="1">
      <c r="A297" s="2">
        <v>18</v>
      </c>
      <c r="B297" s="5" t="s">
        <v>174</v>
      </c>
      <c r="C297" s="45" t="s">
        <v>36</v>
      </c>
      <c r="D297" s="9">
        <v>163.35</v>
      </c>
      <c r="E297" s="9">
        <f t="shared" si="22"/>
        <v>32.67</v>
      </c>
      <c r="F297" s="11">
        <f t="shared" si="23"/>
        <v>196.01999999999998</v>
      </c>
    </row>
    <row r="298" spans="1:6" ht="43.5" customHeight="1">
      <c r="A298" s="2">
        <v>19</v>
      </c>
      <c r="B298" s="5" t="s">
        <v>175</v>
      </c>
      <c r="C298" s="45" t="s">
        <v>36</v>
      </c>
      <c r="D298" s="9">
        <v>150.38</v>
      </c>
      <c r="E298" s="9">
        <f t="shared" si="22"/>
        <v>30.076</v>
      </c>
      <c r="F298" s="11">
        <f t="shared" si="23"/>
        <v>180.456</v>
      </c>
    </row>
    <row r="299" spans="1:6" ht="17.25" customHeight="1">
      <c r="A299" s="2">
        <v>20</v>
      </c>
      <c r="B299" s="12" t="s">
        <v>176</v>
      </c>
      <c r="C299" s="45" t="s">
        <v>36</v>
      </c>
      <c r="D299" s="2">
        <v>124.06</v>
      </c>
      <c r="E299" s="9">
        <f t="shared" si="22"/>
        <v>24.811999999999998</v>
      </c>
      <c r="F299" s="11">
        <f t="shared" si="23"/>
        <v>148.872</v>
      </c>
    </row>
    <row r="300" spans="1:6" ht="44.25" customHeight="1">
      <c r="A300" s="2">
        <v>21</v>
      </c>
      <c r="B300" s="5" t="s">
        <v>177</v>
      </c>
      <c r="C300" s="45" t="s">
        <v>36</v>
      </c>
      <c r="D300" s="2">
        <v>137.21</v>
      </c>
      <c r="E300" s="9">
        <f t="shared" si="22"/>
        <v>27.442000000000004</v>
      </c>
      <c r="F300" s="11">
        <f t="shared" si="23"/>
        <v>164.65200000000002</v>
      </c>
    </row>
    <row r="301" spans="1:6" ht="45.75" customHeight="1">
      <c r="A301" s="2">
        <v>22</v>
      </c>
      <c r="B301" s="12" t="s">
        <v>178</v>
      </c>
      <c r="C301" s="45" t="s">
        <v>36</v>
      </c>
      <c r="D301" s="2">
        <v>105.82</v>
      </c>
      <c r="E301" s="9">
        <f t="shared" si="22"/>
        <v>21.163999999999998</v>
      </c>
      <c r="F301" s="11">
        <f t="shared" si="23"/>
        <v>126.984</v>
      </c>
    </row>
    <row r="302" spans="1:6" ht="30" customHeight="1">
      <c r="A302" s="2">
        <v>23</v>
      </c>
      <c r="B302" s="12" t="s">
        <v>179</v>
      </c>
      <c r="C302" s="45" t="s">
        <v>36</v>
      </c>
      <c r="D302" s="2">
        <v>105.82</v>
      </c>
      <c r="E302" s="9">
        <f t="shared" si="22"/>
        <v>21.163999999999998</v>
      </c>
      <c r="F302" s="11">
        <f t="shared" si="23"/>
        <v>126.984</v>
      </c>
    </row>
    <row r="303" spans="1:6" ht="30" customHeight="1">
      <c r="A303" s="2">
        <v>24</v>
      </c>
      <c r="B303" s="12" t="s">
        <v>180</v>
      </c>
      <c r="C303" s="45" t="s">
        <v>36</v>
      </c>
      <c r="D303" s="2">
        <v>105.62</v>
      </c>
      <c r="E303" s="9">
        <f t="shared" si="22"/>
        <v>21.124000000000002</v>
      </c>
      <c r="F303" s="11">
        <f t="shared" si="23"/>
        <v>126.744</v>
      </c>
    </row>
    <row r="304" spans="1:6" ht="15" customHeight="1">
      <c r="A304" s="2">
        <v>25</v>
      </c>
      <c r="B304" s="5" t="s">
        <v>47</v>
      </c>
      <c r="C304" s="45" t="s">
        <v>36</v>
      </c>
      <c r="D304" s="2">
        <v>105.82</v>
      </c>
      <c r="E304" s="9">
        <f t="shared" si="22"/>
        <v>21.163999999999998</v>
      </c>
      <c r="F304" s="11">
        <f t="shared" si="23"/>
        <v>126.984</v>
      </c>
    </row>
    <row r="305" spans="1:6" ht="15.75" customHeight="1">
      <c r="A305" s="142" t="s">
        <v>222</v>
      </c>
      <c r="B305" s="143"/>
      <c r="C305" s="143"/>
      <c r="D305" s="143"/>
      <c r="E305" s="143"/>
      <c r="F305" s="144"/>
    </row>
    <row r="306" spans="1:6" ht="16.5" customHeight="1">
      <c r="A306" s="95">
        <v>26</v>
      </c>
      <c r="B306" s="10" t="s">
        <v>219</v>
      </c>
      <c r="C306" s="47" t="s">
        <v>36</v>
      </c>
      <c r="D306" s="109">
        <v>94.58</v>
      </c>
      <c r="E306" s="109">
        <f aca="true" t="shared" si="24" ref="E306:E322">D306*20/100</f>
        <v>18.916</v>
      </c>
      <c r="F306" s="107">
        <f aca="true" t="shared" si="25" ref="F306:F322">D306+E306</f>
        <v>113.496</v>
      </c>
    </row>
    <row r="307" spans="1:6" ht="16.5" customHeight="1">
      <c r="A307" s="95">
        <v>27</v>
      </c>
      <c r="B307" s="10" t="s">
        <v>220</v>
      </c>
      <c r="C307" s="47" t="s">
        <v>36</v>
      </c>
      <c r="D307" s="95">
        <v>107.74</v>
      </c>
      <c r="E307" s="109">
        <f t="shared" si="24"/>
        <v>21.548</v>
      </c>
      <c r="F307" s="107">
        <f t="shared" si="25"/>
        <v>129.28799999999998</v>
      </c>
    </row>
    <row r="308" spans="1:6" ht="16.5" customHeight="1">
      <c r="A308" s="95">
        <v>28</v>
      </c>
      <c r="B308" s="10" t="s">
        <v>221</v>
      </c>
      <c r="C308" s="47" t="s">
        <v>36</v>
      </c>
      <c r="D308" s="109">
        <v>126.8</v>
      </c>
      <c r="E308" s="109">
        <f t="shared" si="24"/>
        <v>25.36</v>
      </c>
      <c r="F308" s="107">
        <f t="shared" si="25"/>
        <v>152.16</v>
      </c>
    </row>
    <row r="309" spans="1:6" ht="16.5" customHeight="1">
      <c r="A309" s="95">
        <v>29</v>
      </c>
      <c r="B309" s="10" t="s">
        <v>223</v>
      </c>
      <c r="C309" s="47" t="s">
        <v>36</v>
      </c>
      <c r="D309" s="95">
        <v>134.07</v>
      </c>
      <c r="E309" s="109">
        <f t="shared" si="24"/>
        <v>26.813999999999997</v>
      </c>
      <c r="F309" s="107">
        <f t="shared" si="25"/>
        <v>160.884</v>
      </c>
    </row>
    <row r="310" spans="1:6" ht="16.5" customHeight="1">
      <c r="A310" s="95">
        <v>30</v>
      </c>
      <c r="B310" s="10" t="s">
        <v>224</v>
      </c>
      <c r="C310" s="47" t="s">
        <v>36</v>
      </c>
      <c r="D310" s="109">
        <v>94.58</v>
      </c>
      <c r="E310" s="109">
        <f t="shared" si="24"/>
        <v>18.916</v>
      </c>
      <c r="F310" s="107">
        <f t="shared" si="25"/>
        <v>113.496</v>
      </c>
    </row>
    <row r="311" spans="1:6" ht="16.5" customHeight="1">
      <c r="A311" s="95">
        <v>31</v>
      </c>
      <c r="B311" s="10" t="s">
        <v>238</v>
      </c>
      <c r="C311" s="47" t="s">
        <v>36</v>
      </c>
      <c r="D311" s="109">
        <v>109.81</v>
      </c>
      <c r="E311" s="109">
        <f t="shared" si="24"/>
        <v>21.962</v>
      </c>
      <c r="F311" s="107">
        <f t="shared" si="25"/>
        <v>131.772</v>
      </c>
    </row>
    <row r="312" spans="1:6" ht="16.5" customHeight="1">
      <c r="A312" s="95">
        <v>32</v>
      </c>
      <c r="B312" s="10" t="s">
        <v>225</v>
      </c>
      <c r="C312" s="47" t="s">
        <v>36</v>
      </c>
      <c r="D312" s="109">
        <v>109.34</v>
      </c>
      <c r="E312" s="109">
        <f t="shared" si="24"/>
        <v>21.868000000000002</v>
      </c>
      <c r="F312" s="107">
        <f t="shared" si="25"/>
        <v>131.208</v>
      </c>
    </row>
    <row r="313" spans="1:6" ht="16.5" customHeight="1">
      <c r="A313" s="95">
        <v>33</v>
      </c>
      <c r="B313" s="10" t="s">
        <v>226</v>
      </c>
      <c r="C313" s="47" t="s">
        <v>36</v>
      </c>
      <c r="D313" s="109">
        <v>145.13</v>
      </c>
      <c r="E313" s="109">
        <f t="shared" si="24"/>
        <v>29.026</v>
      </c>
      <c r="F313" s="107">
        <f t="shared" si="25"/>
        <v>174.156</v>
      </c>
    </row>
    <row r="314" spans="1:6" ht="16.5" customHeight="1">
      <c r="A314" s="95">
        <v>34</v>
      </c>
      <c r="B314" s="10" t="s">
        <v>227</v>
      </c>
      <c r="C314" s="47" t="s">
        <v>36</v>
      </c>
      <c r="D314" s="109">
        <v>94.58</v>
      </c>
      <c r="E314" s="109">
        <f t="shared" si="24"/>
        <v>18.916</v>
      </c>
      <c r="F314" s="107">
        <f t="shared" si="25"/>
        <v>113.496</v>
      </c>
    </row>
    <row r="315" spans="1:6" ht="16.5" customHeight="1">
      <c r="A315" s="95">
        <v>35</v>
      </c>
      <c r="B315" s="10" t="s">
        <v>228</v>
      </c>
      <c r="C315" s="47" t="s">
        <v>36</v>
      </c>
      <c r="D315" s="109">
        <v>81.42</v>
      </c>
      <c r="E315" s="109">
        <f t="shared" si="24"/>
        <v>16.284000000000002</v>
      </c>
      <c r="F315" s="107">
        <f t="shared" si="25"/>
        <v>97.70400000000001</v>
      </c>
    </row>
    <row r="316" spans="1:6" ht="16.5" customHeight="1">
      <c r="A316" s="95">
        <v>36</v>
      </c>
      <c r="B316" s="10" t="s">
        <v>229</v>
      </c>
      <c r="C316" s="47" t="s">
        <v>36</v>
      </c>
      <c r="D316" s="109">
        <v>94.58</v>
      </c>
      <c r="E316" s="109">
        <f t="shared" si="24"/>
        <v>18.916</v>
      </c>
      <c r="F316" s="107">
        <f t="shared" si="25"/>
        <v>113.496</v>
      </c>
    </row>
    <row r="317" spans="1:6" ht="16.5" customHeight="1">
      <c r="A317" s="95">
        <v>37</v>
      </c>
      <c r="B317" s="10" t="s">
        <v>230</v>
      </c>
      <c r="C317" s="47" t="s">
        <v>36</v>
      </c>
      <c r="D317" s="95">
        <v>107.74</v>
      </c>
      <c r="E317" s="109">
        <f t="shared" si="24"/>
        <v>21.548</v>
      </c>
      <c r="F317" s="107">
        <f t="shared" si="25"/>
        <v>129.28799999999998</v>
      </c>
    </row>
    <row r="318" spans="1:6" ht="16.5" customHeight="1">
      <c r="A318" s="95">
        <v>38</v>
      </c>
      <c r="B318" s="10" t="s">
        <v>233</v>
      </c>
      <c r="C318" s="47" t="s">
        <v>36</v>
      </c>
      <c r="D318" s="109">
        <v>120.53</v>
      </c>
      <c r="E318" s="109">
        <f t="shared" si="24"/>
        <v>24.105999999999998</v>
      </c>
      <c r="F318" s="107">
        <f t="shared" si="25"/>
        <v>144.636</v>
      </c>
    </row>
    <row r="319" spans="1:6" ht="16.5" customHeight="1">
      <c r="A319" s="95">
        <v>39</v>
      </c>
      <c r="B319" s="10" t="s">
        <v>231</v>
      </c>
      <c r="C319" s="47" t="s">
        <v>36</v>
      </c>
      <c r="D319" s="95">
        <v>107.74</v>
      </c>
      <c r="E319" s="109">
        <f t="shared" si="24"/>
        <v>21.548</v>
      </c>
      <c r="F319" s="107">
        <f t="shared" si="25"/>
        <v>129.28799999999998</v>
      </c>
    </row>
    <row r="320" spans="1:6" ht="16.5" customHeight="1">
      <c r="A320" s="95">
        <v>40</v>
      </c>
      <c r="B320" s="10" t="s">
        <v>232</v>
      </c>
      <c r="C320" s="47" t="s">
        <v>36</v>
      </c>
      <c r="D320" s="95">
        <v>134.07</v>
      </c>
      <c r="E320" s="109">
        <f t="shared" si="24"/>
        <v>26.813999999999997</v>
      </c>
      <c r="F320" s="107">
        <f t="shared" si="25"/>
        <v>160.884</v>
      </c>
    </row>
    <row r="321" spans="1:6" ht="16.5" customHeight="1">
      <c r="A321" s="95">
        <v>41</v>
      </c>
      <c r="B321" s="10" t="s">
        <v>274</v>
      </c>
      <c r="C321" s="47" t="s">
        <v>36</v>
      </c>
      <c r="D321" s="109">
        <v>77.58</v>
      </c>
      <c r="E321" s="109">
        <f t="shared" si="24"/>
        <v>15.515999999999998</v>
      </c>
      <c r="F321" s="107">
        <f t="shared" si="25"/>
        <v>93.096</v>
      </c>
    </row>
    <row r="322" spans="1:6" ht="16.5" customHeight="1">
      <c r="A322" s="95">
        <v>42</v>
      </c>
      <c r="B322" s="10" t="s">
        <v>239</v>
      </c>
      <c r="C322" s="47" t="s">
        <v>36</v>
      </c>
      <c r="D322" s="109">
        <v>130.24</v>
      </c>
      <c r="E322" s="109">
        <f t="shared" si="24"/>
        <v>26.048000000000002</v>
      </c>
      <c r="F322" s="107">
        <f t="shared" si="25"/>
        <v>156.288</v>
      </c>
    </row>
    <row r="323" spans="1:6" ht="16.5" customHeight="1">
      <c r="A323" s="143" t="s">
        <v>261</v>
      </c>
      <c r="B323" s="143"/>
      <c r="C323" s="143"/>
      <c r="D323" s="143"/>
      <c r="E323" s="143"/>
      <c r="F323" s="144"/>
    </row>
    <row r="324" spans="1:6" ht="15.75" customHeight="1">
      <c r="A324" s="2">
        <v>43</v>
      </c>
      <c r="B324" s="1" t="s">
        <v>234</v>
      </c>
      <c r="C324" s="46" t="s">
        <v>235</v>
      </c>
      <c r="D324" s="2">
        <v>210.19</v>
      </c>
      <c r="E324" s="9">
        <f>D324*20/100</f>
        <v>42.038000000000004</v>
      </c>
      <c r="F324" s="11">
        <f>D324+E324</f>
        <v>252.228</v>
      </c>
    </row>
    <row r="325" spans="1:6" ht="15.75" customHeight="1">
      <c r="A325" s="2">
        <v>44</v>
      </c>
      <c r="B325" s="1" t="s">
        <v>236</v>
      </c>
      <c r="C325" s="46" t="s">
        <v>235</v>
      </c>
      <c r="D325" s="9">
        <v>198.12</v>
      </c>
      <c r="E325" s="9">
        <f>D325*20/100</f>
        <v>39.624</v>
      </c>
      <c r="F325" s="11">
        <f>D325+E325</f>
        <v>237.744</v>
      </c>
    </row>
    <row r="326" spans="1:6" ht="15" customHeight="1">
      <c r="A326" s="149" t="s">
        <v>711</v>
      </c>
      <c r="B326" s="150"/>
      <c r="C326" s="150"/>
      <c r="D326" s="150"/>
      <c r="E326" s="150"/>
      <c r="F326" s="151"/>
    </row>
    <row r="327" spans="1:6" ht="17.25" customHeight="1">
      <c r="A327" s="2">
        <v>45</v>
      </c>
      <c r="B327" s="86" t="s">
        <v>712</v>
      </c>
      <c r="C327" s="47" t="s">
        <v>36</v>
      </c>
      <c r="D327" s="109">
        <v>125.41</v>
      </c>
      <c r="E327" s="109">
        <f>D327*20/100</f>
        <v>25.081999999999997</v>
      </c>
      <c r="F327" s="107">
        <f>D327+E327</f>
        <v>150.492</v>
      </c>
    </row>
    <row r="328" spans="1:6" ht="21" customHeight="1">
      <c r="A328" s="191" t="s">
        <v>704</v>
      </c>
      <c r="B328" s="191"/>
      <c r="C328" s="191"/>
      <c r="D328" s="191"/>
      <c r="E328" s="191"/>
      <c r="F328" s="191"/>
    </row>
    <row r="329" spans="1:6" ht="26.25" customHeight="1">
      <c r="A329" s="67" t="s">
        <v>76</v>
      </c>
      <c r="B329" s="87" t="s">
        <v>77</v>
      </c>
      <c r="C329" s="87" t="s">
        <v>78</v>
      </c>
      <c r="D329" s="87" t="s">
        <v>79</v>
      </c>
      <c r="E329" s="87" t="s">
        <v>191</v>
      </c>
      <c r="F329" s="87" t="s">
        <v>192</v>
      </c>
    </row>
    <row r="330" spans="1:6" ht="60" customHeight="1">
      <c r="A330" s="2">
        <v>1</v>
      </c>
      <c r="B330" s="29" t="s">
        <v>190</v>
      </c>
      <c r="C330" s="2" t="s">
        <v>206</v>
      </c>
      <c r="D330" s="2">
        <v>298.35</v>
      </c>
      <c r="E330" s="9">
        <f>D330*20/100</f>
        <v>59.67</v>
      </c>
      <c r="F330" s="11">
        <f>D330+E330</f>
        <v>358.02000000000004</v>
      </c>
    </row>
    <row r="331" spans="1:6" ht="37.5" customHeight="1">
      <c r="A331" s="120" t="s">
        <v>705</v>
      </c>
      <c r="B331" s="120"/>
      <c r="C331" s="120"/>
      <c r="D331" s="120"/>
      <c r="E331" s="120"/>
      <c r="F331" s="120"/>
    </row>
    <row r="332" spans="1:6" ht="25.5" customHeight="1">
      <c r="A332" s="67" t="s">
        <v>76</v>
      </c>
      <c r="B332" s="87" t="s">
        <v>77</v>
      </c>
      <c r="C332" s="87" t="s">
        <v>78</v>
      </c>
      <c r="D332" s="67" t="s">
        <v>79</v>
      </c>
      <c r="E332" s="87" t="s">
        <v>191</v>
      </c>
      <c r="F332" s="87" t="s">
        <v>192</v>
      </c>
    </row>
    <row r="333" spans="1:6" ht="45" customHeight="1">
      <c r="A333" s="2">
        <v>1</v>
      </c>
      <c r="B333" s="29" t="s">
        <v>262</v>
      </c>
      <c r="C333" s="44" t="s">
        <v>193</v>
      </c>
      <c r="D333" s="9">
        <v>180.36</v>
      </c>
      <c r="E333" s="9">
        <f aca="true" t="shared" si="26" ref="E333:E338">D333*20/100</f>
        <v>36.072</v>
      </c>
      <c r="F333" s="107">
        <f aca="true" t="shared" si="27" ref="F333:F338">D333+E333</f>
        <v>216.43200000000002</v>
      </c>
    </row>
    <row r="334" spans="1:6" ht="47.25" customHeight="1">
      <c r="A334" s="2">
        <v>2</v>
      </c>
      <c r="B334" s="29" t="s">
        <v>263</v>
      </c>
      <c r="C334" s="44" t="s">
        <v>193</v>
      </c>
      <c r="D334" s="9">
        <v>217.22</v>
      </c>
      <c r="E334" s="9">
        <f t="shared" si="26"/>
        <v>43.443999999999996</v>
      </c>
      <c r="F334" s="107">
        <f t="shared" si="27"/>
        <v>260.664</v>
      </c>
    </row>
    <row r="335" spans="1:6" ht="45.75" customHeight="1">
      <c r="A335" s="2">
        <v>3</v>
      </c>
      <c r="B335" s="39" t="s">
        <v>669</v>
      </c>
      <c r="C335" s="44" t="s">
        <v>193</v>
      </c>
      <c r="D335" s="9">
        <v>217.85</v>
      </c>
      <c r="E335" s="9">
        <f>D335*20/100</f>
        <v>43.57</v>
      </c>
      <c r="F335" s="107">
        <f>D335+E335</f>
        <v>261.42</v>
      </c>
    </row>
    <row r="336" spans="1:6" ht="44.25" customHeight="1">
      <c r="A336" s="2">
        <v>4</v>
      </c>
      <c r="B336" s="39" t="s">
        <v>697</v>
      </c>
      <c r="C336" s="44" t="s">
        <v>193</v>
      </c>
      <c r="D336" s="9">
        <v>219.42</v>
      </c>
      <c r="E336" s="9">
        <f t="shared" si="26"/>
        <v>43.88399999999999</v>
      </c>
      <c r="F336" s="107">
        <f t="shared" si="27"/>
        <v>263.304</v>
      </c>
    </row>
    <row r="337" spans="1:6" ht="60.75" customHeight="1">
      <c r="A337" s="2">
        <v>5</v>
      </c>
      <c r="B337" s="39" t="s">
        <v>698</v>
      </c>
      <c r="C337" s="44" t="s">
        <v>193</v>
      </c>
      <c r="D337" s="9">
        <v>221.73</v>
      </c>
      <c r="E337" s="9">
        <f t="shared" si="26"/>
        <v>44.346</v>
      </c>
      <c r="F337" s="107">
        <f t="shared" si="27"/>
        <v>266.07599999999996</v>
      </c>
    </row>
    <row r="338" spans="1:6" ht="45" customHeight="1">
      <c r="A338" s="2">
        <v>6</v>
      </c>
      <c r="B338" s="39" t="s">
        <v>699</v>
      </c>
      <c r="C338" s="44" t="s">
        <v>193</v>
      </c>
      <c r="D338" s="9">
        <v>224.48</v>
      </c>
      <c r="E338" s="9">
        <f t="shared" si="26"/>
        <v>44.895999999999994</v>
      </c>
      <c r="F338" s="107">
        <f t="shared" si="27"/>
        <v>269.376</v>
      </c>
    </row>
    <row r="339" spans="1:6" ht="37.5" customHeight="1">
      <c r="A339" s="120" t="s">
        <v>706</v>
      </c>
      <c r="B339" s="120"/>
      <c r="C339" s="120"/>
      <c r="D339" s="120"/>
      <c r="E339" s="120"/>
      <c r="F339" s="120"/>
    </row>
    <row r="340" spans="1:6" ht="16.5" customHeight="1">
      <c r="A340" s="157" t="s">
        <v>76</v>
      </c>
      <c r="B340" s="157" t="s">
        <v>77</v>
      </c>
      <c r="C340" s="157" t="s">
        <v>218</v>
      </c>
      <c r="D340" s="157"/>
      <c r="E340" s="157" t="s">
        <v>207</v>
      </c>
      <c r="F340" s="157"/>
    </row>
    <row r="341" spans="1:6" ht="15" customHeight="1">
      <c r="A341" s="157"/>
      <c r="B341" s="157"/>
      <c r="C341" s="87" t="s">
        <v>208</v>
      </c>
      <c r="D341" s="87" t="s">
        <v>209</v>
      </c>
      <c r="E341" s="87" t="s">
        <v>208</v>
      </c>
      <c r="F341" s="87" t="s">
        <v>209</v>
      </c>
    </row>
    <row r="342" spans="1:6" ht="33.75" customHeight="1">
      <c r="A342" s="32">
        <v>1</v>
      </c>
      <c r="B342" s="28" t="s">
        <v>725</v>
      </c>
      <c r="C342" s="105">
        <v>602.52</v>
      </c>
      <c r="D342" s="105">
        <v>618.53</v>
      </c>
      <c r="E342" s="107">
        <f>C342+C342*20/100</f>
        <v>723.024</v>
      </c>
      <c r="F342" s="107">
        <f>D342+D342*20/100</f>
        <v>742.236</v>
      </c>
    </row>
    <row r="343" spans="1:6" ht="16.5" customHeight="1">
      <c r="A343" s="55">
        <v>2</v>
      </c>
      <c r="B343" s="28" t="s">
        <v>726</v>
      </c>
      <c r="C343" s="60">
        <v>597.06</v>
      </c>
      <c r="D343" s="105">
        <v>613.1</v>
      </c>
      <c r="E343" s="107">
        <f>C343+C343*20/100</f>
        <v>716.472</v>
      </c>
      <c r="F343" s="107">
        <f>D343+D343*20/100</f>
        <v>735.72</v>
      </c>
    </row>
    <row r="344" spans="1:6" ht="30.75" customHeight="1">
      <c r="A344" s="55">
        <v>3</v>
      </c>
      <c r="B344" s="5" t="s">
        <v>708</v>
      </c>
      <c r="C344" s="152">
        <v>195.63</v>
      </c>
      <c r="D344" s="152"/>
      <c r="E344" s="119">
        <f>C344+C344*20/100</f>
        <v>234.756</v>
      </c>
      <c r="F344" s="119"/>
    </row>
    <row r="345" spans="1:6" ht="31.5" customHeight="1">
      <c r="A345" s="55">
        <v>4</v>
      </c>
      <c r="B345" s="12" t="s">
        <v>105</v>
      </c>
      <c r="C345" s="9">
        <v>238.79</v>
      </c>
      <c r="D345" s="9">
        <v>511</v>
      </c>
      <c r="E345" s="11">
        <f>C345+C345*20/100</f>
        <v>286.548</v>
      </c>
      <c r="F345" s="11">
        <f>D345+D345*20/100</f>
        <v>613.2</v>
      </c>
    </row>
    <row r="346" spans="1:6" ht="75" customHeight="1">
      <c r="A346" s="32">
        <v>5</v>
      </c>
      <c r="B346" s="12" t="s">
        <v>749</v>
      </c>
      <c r="C346" s="9">
        <v>606.61</v>
      </c>
      <c r="D346" s="9">
        <v>671.72</v>
      </c>
      <c r="E346" s="11">
        <f aca="true" t="shared" si="28" ref="E346:F365">C346+C346*20/100</f>
        <v>727.932</v>
      </c>
      <c r="F346" s="11">
        <f>D346+D346*20/100</f>
        <v>806.0640000000001</v>
      </c>
    </row>
    <row r="347" spans="1:6" ht="104.25" customHeight="1">
      <c r="A347" s="55">
        <v>6</v>
      </c>
      <c r="B347" s="30" t="s">
        <v>917</v>
      </c>
      <c r="C347" s="9">
        <v>483.75</v>
      </c>
      <c r="D347" s="9">
        <v>548.86</v>
      </c>
      <c r="E347" s="11">
        <f t="shared" si="28"/>
        <v>580.5</v>
      </c>
      <c r="F347" s="107">
        <f>D347+D347*20/100</f>
        <v>658.6320000000001</v>
      </c>
    </row>
    <row r="348" spans="1:6" ht="44.25" customHeight="1">
      <c r="A348" s="104">
        <v>7</v>
      </c>
      <c r="B348" s="30" t="s">
        <v>918</v>
      </c>
      <c r="C348" s="109">
        <v>483.75</v>
      </c>
      <c r="D348" s="109">
        <v>483.75</v>
      </c>
      <c r="E348" s="107">
        <f t="shared" si="28"/>
        <v>580.5</v>
      </c>
      <c r="F348" s="107">
        <f>D348+D348*20/100</f>
        <v>580.5</v>
      </c>
    </row>
    <row r="349" spans="1:6" ht="61.5" customHeight="1">
      <c r="A349" s="55">
        <v>8</v>
      </c>
      <c r="B349" s="10" t="s">
        <v>775</v>
      </c>
      <c r="C349" s="118">
        <v>294.21</v>
      </c>
      <c r="D349" s="118"/>
      <c r="E349" s="119">
        <f>C349+C349*20/100</f>
        <v>353.05199999999996</v>
      </c>
      <c r="F349" s="119"/>
    </row>
    <row r="350" spans="1:6" ht="91.5" customHeight="1">
      <c r="A350" s="55">
        <v>9</v>
      </c>
      <c r="B350" s="10" t="s">
        <v>919</v>
      </c>
      <c r="C350" s="109">
        <v>259.67</v>
      </c>
      <c r="D350" s="109">
        <v>324.76</v>
      </c>
      <c r="E350" s="107">
        <f>C350+C350*20/100</f>
        <v>311.60400000000004</v>
      </c>
      <c r="F350" s="107">
        <f>D350+D350*20/100</f>
        <v>389.712</v>
      </c>
    </row>
    <row r="351" spans="1:6" ht="78" customHeight="1">
      <c r="A351" s="55">
        <v>10</v>
      </c>
      <c r="B351" s="10" t="s">
        <v>908</v>
      </c>
      <c r="C351" s="109">
        <v>483.75</v>
      </c>
      <c r="D351" s="109">
        <v>548.85</v>
      </c>
      <c r="E351" s="107">
        <f t="shared" si="28"/>
        <v>580.5</v>
      </c>
      <c r="F351" s="107">
        <f>D351+D351*20/100</f>
        <v>658.62</v>
      </c>
    </row>
    <row r="352" spans="1:6" ht="104.25" customHeight="1">
      <c r="A352" s="55">
        <v>11</v>
      </c>
      <c r="B352" s="10" t="s">
        <v>750</v>
      </c>
      <c r="C352" s="109">
        <v>309.68</v>
      </c>
      <c r="D352" s="109">
        <v>374.79</v>
      </c>
      <c r="E352" s="107">
        <f>C352+C352*20/100</f>
        <v>371.616</v>
      </c>
      <c r="F352" s="107">
        <f>D352+D352*20/100</f>
        <v>449.74800000000005</v>
      </c>
    </row>
    <row r="353" spans="1:6" ht="32.25" customHeight="1">
      <c r="A353" s="32">
        <v>12</v>
      </c>
      <c r="B353" s="10" t="s">
        <v>776</v>
      </c>
      <c r="C353" s="109">
        <v>160.36</v>
      </c>
      <c r="D353" s="109">
        <v>225.48</v>
      </c>
      <c r="E353" s="107">
        <f>C353+C353*20/100</f>
        <v>192.43200000000002</v>
      </c>
      <c r="F353" s="107">
        <f>D353+D353*20/100</f>
        <v>270.57599999999996</v>
      </c>
    </row>
    <row r="354" spans="1:6" ht="45.75" customHeight="1">
      <c r="A354" s="55">
        <v>13</v>
      </c>
      <c r="B354" s="10" t="s">
        <v>920</v>
      </c>
      <c r="C354" s="109">
        <v>138.1</v>
      </c>
      <c r="D354" s="109">
        <v>203.17</v>
      </c>
      <c r="E354" s="107">
        <f t="shared" si="28"/>
        <v>165.72</v>
      </c>
      <c r="F354" s="107">
        <f t="shared" si="28"/>
        <v>243.80399999999997</v>
      </c>
    </row>
    <row r="355" spans="1:6" ht="60.75" customHeight="1">
      <c r="A355" s="104">
        <v>14</v>
      </c>
      <c r="B355" s="30" t="s">
        <v>921</v>
      </c>
      <c r="C355" s="109">
        <v>110.39</v>
      </c>
      <c r="D355" s="109">
        <v>175.48</v>
      </c>
      <c r="E355" s="107">
        <f t="shared" si="28"/>
        <v>132.46800000000002</v>
      </c>
      <c r="F355" s="107">
        <f t="shared" si="28"/>
        <v>210.576</v>
      </c>
    </row>
    <row r="356" spans="1:6" ht="31.5" customHeight="1">
      <c r="A356" s="104">
        <v>15</v>
      </c>
      <c r="B356" s="30" t="s">
        <v>751</v>
      </c>
      <c r="C356" s="109">
        <v>207.62</v>
      </c>
      <c r="D356" s="109">
        <v>272.72</v>
      </c>
      <c r="E356" s="107">
        <f t="shared" si="28"/>
        <v>249.144</v>
      </c>
      <c r="F356" s="107">
        <f t="shared" si="28"/>
        <v>327.264</v>
      </c>
    </row>
    <row r="357" spans="1:6" ht="75.75" customHeight="1">
      <c r="A357" s="55">
        <v>16</v>
      </c>
      <c r="B357" s="30" t="s">
        <v>777</v>
      </c>
      <c r="C357" s="153">
        <v>70.12</v>
      </c>
      <c r="D357" s="154"/>
      <c r="E357" s="155">
        <f t="shared" si="28"/>
        <v>84.144</v>
      </c>
      <c r="F357" s="156"/>
    </row>
    <row r="358" spans="1:6" ht="46.5" customHeight="1">
      <c r="A358" s="55">
        <v>17</v>
      </c>
      <c r="B358" s="30" t="s">
        <v>778</v>
      </c>
      <c r="C358" s="153">
        <v>120.13</v>
      </c>
      <c r="D358" s="154"/>
      <c r="E358" s="155">
        <f t="shared" si="28"/>
        <v>144.156</v>
      </c>
      <c r="F358" s="156"/>
    </row>
    <row r="359" spans="1:6" ht="59.25" customHeight="1">
      <c r="A359" s="104">
        <v>18</v>
      </c>
      <c r="B359" s="30" t="s">
        <v>922</v>
      </c>
      <c r="C359" s="109">
        <v>259.69</v>
      </c>
      <c r="D359" s="109">
        <v>324.8</v>
      </c>
      <c r="E359" s="107">
        <f t="shared" si="28"/>
        <v>311.628</v>
      </c>
      <c r="F359" s="107">
        <f t="shared" si="28"/>
        <v>389.76</v>
      </c>
    </row>
    <row r="360" spans="1:6" ht="33" customHeight="1">
      <c r="A360" s="55">
        <v>19</v>
      </c>
      <c r="B360" s="30" t="s">
        <v>752</v>
      </c>
      <c r="C360" s="109">
        <v>247.71</v>
      </c>
      <c r="D360" s="109">
        <v>247.71</v>
      </c>
      <c r="E360" s="107">
        <f t="shared" si="28"/>
        <v>297.252</v>
      </c>
      <c r="F360" s="107">
        <f t="shared" si="28"/>
        <v>297.252</v>
      </c>
    </row>
    <row r="361" spans="1:6" ht="30" customHeight="1">
      <c r="A361" s="32">
        <v>20</v>
      </c>
      <c r="B361" s="10" t="s">
        <v>109</v>
      </c>
      <c r="C361" s="134">
        <v>111.33</v>
      </c>
      <c r="D361" s="134"/>
      <c r="E361" s="122">
        <f t="shared" si="28"/>
        <v>133.596</v>
      </c>
      <c r="F361" s="122"/>
    </row>
    <row r="362" spans="1:6" ht="31.5" customHeight="1">
      <c r="A362" s="55">
        <v>21</v>
      </c>
      <c r="B362" s="1" t="s">
        <v>701</v>
      </c>
      <c r="C362" s="118">
        <v>356.75</v>
      </c>
      <c r="D362" s="118"/>
      <c r="E362" s="119">
        <f t="shared" si="28"/>
        <v>428.1</v>
      </c>
      <c r="F362" s="119"/>
    </row>
    <row r="363" spans="1:6" ht="17.25" customHeight="1">
      <c r="A363" s="55">
        <v>22</v>
      </c>
      <c r="B363" s="49" t="s">
        <v>702</v>
      </c>
      <c r="C363" s="118">
        <v>532.32</v>
      </c>
      <c r="D363" s="118"/>
      <c r="E363" s="119">
        <f t="shared" si="28"/>
        <v>638.7840000000001</v>
      </c>
      <c r="F363" s="119"/>
    </row>
    <row r="364" spans="1:6" ht="17.25" customHeight="1">
      <c r="A364" s="55">
        <v>23</v>
      </c>
      <c r="B364" s="3" t="s">
        <v>188</v>
      </c>
      <c r="C364" s="118">
        <v>376.45</v>
      </c>
      <c r="D364" s="118"/>
      <c r="E364" s="119">
        <f t="shared" si="28"/>
        <v>451.74</v>
      </c>
      <c r="F364" s="119"/>
    </row>
    <row r="365" spans="1:6" ht="45.75" customHeight="1">
      <c r="A365" s="32">
        <v>24</v>
      </c>
      <c r="B365" s="15" t="s">
        <v>211</v>
      </c>
      <c r="C365" s="118">
        <v>37.83</v>
      </c>
      <c r="D365" s="118"/>
      <c r="E365" s="119">
        <f t="shared" si="28"/>
        <v>45.396</v>
      </c>
      <c r="F365" s="119"/>
    </row>
    <row r="366" spans="1:6" ht="18" customHeight="1">
      <c r="A366" s="211" t="s">
        <v>268</v>
      </c>
      <c r="B366" s="211"/>
      <c r="C366" s="211"/>
      <c r="D366" s="211"/>
      <c r="E366" s="211"/>
      <c r="F366" s="211"/>
    </row>
    <row r="367" spans="1:6" ht="21.75" customHeight="1">
      <c r="A367" s="43" t="s">
        <v>266</v>
      </c>
      <c r="B367" s="103" t="s">
        <v>267</v>
      </c>
      <c r="C367" s="212" t="s">
        <v>269</v>
      </c>
      <c r="D367" s="212"/>
      <c r="E367" s="212" t="s">
        <v>275</v>
      </c>
      <c r="F367" s="212"/>
    </row>
    <row r="368" spans="1:6" ht="30.75" customHeight="1">
      <c r="A368" s="2">
        <v>1</v>
      </c>
      <c r="B368" s="38" t="s">
        <v>273</v>
      </c>
      <c r="C368" s="118">
        <v>4.8</v>
      </c>
      <c r="D368" s="118"/>
      <c r="E368" s="119">
        <f>C368+C368*20/100</f>
        <v>5.76</v>
      </c>
      <c r="F368" s="119"/>
    </row>
    <row r="369" spans="1:6" ht="32.25" customHeight="1">
      <c r="A369" s="2">
        <v>2</v>
      </c>
      <c r="B369" s="38" t="s">
        <v>270</v>
      </c>
      <c r="C369" s="118">
        <v>4.5</v>
      </c>
      <c r="D369" s="118"/>
      <c r="E369" s="119">
        <f>C369+C369*20/100</f>
        <v>5.4</v>
      </c>
      <c r="F369" s="119"/>
    </row>
    <row r="370" spans="1:6" ht="44.25" customHeight="1">
      <c r="A370" s="2">
        <v>3</v>
      </c>
      <c r="B370" s="39" t="s">
        <v>271</v>
      </c>
      <c r="C370" s="118">
        <v>4.5</v>
      </c>
      <c r="D370" s="118"/>
      <c r="E370" s="119">
        <f>C370+C370*20/100</f>
        <v>5.4</v>
      </c>
      <c r="F370" s="119"/>
    </row>
    <row r="371" spans="1:6" ht="30.75" customHeight="1">
      <c r="A371" s="2">
        <v>4</v>
      </c>
      <c r="B371" s="38" t="s">
        <v>272</v>
      </c>
      <c r="C371" s="118">
        <v>4.8</v>
      </c>
      <c r="D371" s="118"/>
      <c r="E371" s="119">
        <f>C371+C371*20/100</f>
        <v>5.76</v>
      </c>
      <c r="F371" s="119"/>
    </row>
    <row r="372" spans="1:6" ht="17.25" customHeight="1">
      <c r="A372" s="213" t="s">
        <v>869</v>
      </c>
      <c r="B372" s="214"/>
      <c r="C372" s="214"/>
      <c r="D372" s="214"/>
      <c r="E372" s="214"/>
      <c r="F372" s="215"/>
    </row>
    <row r="373" spans="1:6" ht="30.75" customHeight="1">
      <c r="A373" s="95">
        <v>5</v>
      </c>
      <c r="B373" s="35" t="s">
        <v>727</v>
      </c>
      <c r="C373" s="153">
        <v>4.6</v>
      </c>
      <c r="D373" s="154"/>
      <c r="E373" s="122">
        <f>C373+C373*20/100</f>
        <v>5.52</v>
      </c>
      <c r="F373" s="122"/>
    </row>
    <row r="374" spans="1:6" ht="28.5" customHeight="1">
      <c r="A374" s="170" t="s">
        <v>868</v>
      </c>
      <c r="B374" s="170"/>
      <c r="C374" s="170"/>
      <c r="D374" s="170"/>
      <c r="E374" s="170"/>
      <c r="F374" s="170"/>
    </row>
    <row r="375" spans="1:6" ht="20.25" customHeight="1">
      <c r="A375" s="157" t="s">
        <v>76</v>
      </c>
      <c r="B375" s="157" t="s">
        <v>77</v>
      </c>
      <c r="C375" s="157" t="s">
        <v>218</v>
      </c>
      <c r="D375" s="157"/>
      <c r="E375" s="157" t="s">
        <v>207</v>
      </c>
      <c r="F375" s="157"/>
    </row>
    <row r="376" spans="1:6" ht="13.5" customHeight="1">
      <c r="A376" s="157"/>
      <c r="B376" s="157"/>
      <c r="C376" s="87" t="s">
        <v>208</v>
      </c>
      <c r="D376" s="87" t="s">
        <v>209</v>
      </c>
      <c r="E376" s="87" t="s">
        <v>208</v>
      </c>
      <c r="F376" s="87" t="s">
        <v>209</v>
      </c>
    </row>
    <row r="377" spans="1:6" ht="30" customHeight="1">
      <c r="A377" s="55">
        <v>1</v>
      </c>
      <c r="B377" s="1" t="s">
        <v>756</v>
      </c>
      <c r="C377" s="9">
        <v>344.71</v>
      </c>
      <c r="D377" s="9">
        <v>636.63</v>
      </c>
      <c r="E377" s="11">
        <f aca="true" t="shared" si="29" ref="E377:F394">C377+C377*20/100</f>
        <v>413.652</v>
      </c>
      <c r="F377" s="11">
        <f t="shared" si="29"/>
        <v>763.956</v>
      </c>
    </row>
    <row r="378" spans="1:6" ht="45.75" customHeight="1">
      <c r="A378" s="55">
        <v>2</v>
      </c>
      <c r="B378" s="3" t="s">
        <v>757</v>
      </c>
      <c r="C378" s="9">
        <v>285.29</v>
      </c>
      <c r="D378" s="9">
        <v>577.22</v>
      </c>
      <c r="E378" s="11">
        <f t="shared" si="29"/>
        <v>342.348</v>
      </c>
      <c r="F378" s="11">
        <f t="shared" si="29"/>
        <v>692.664</v>
      </c>
    </row>
    <row r="379" spans="1:6" ht="31.5" customHeight="1">
      <c r="A379" s="55">
        <v>3</v>
      </c>
      <c r="B379" s="1" t="s">
        <v>758</v>
      </c>
      <c r="C379" s="9">
        <v>495.57</v>
      </c>
      <c r="D379" s="9">
        <v>767.79</v>
      </c>
      <c r="E379" s="11">
        <f t="shared" si="29"/>
        <v>594.684</v>
      </c>
      <c r="F379" s="11">
        <f t="shared" si="29"/>
        <v>921.348</v>
      </c>
    </row>
    <row r="380" spans="1:6" ht="31.5" customHeight="1">
      <c r="A380" s="55">
        <v>4</v>
      </c>
      <c r="B380" s="1" t="s">
        <v>759</v>
      </c>
      <c r="C380" s="9">
        <v>441.06</v>
      </c>
      <c r="D380" s="9">
        <v>713.29</v>
      </c>
      <c r="E380" s="11">
        <f>C380+C380*20/100</f>
        <v>529.272</v>
      </c>
      <c r="F380" s="11">
        <f t="shared" si="29"/>
        <v>855.948</v>
      </c>
    </row>
    <row r="381" spans="1:6" ht="29.25" customHeight="1">
      <c r="A381" s="55">
        <v>5</v>
      </c>
      <c r="B381" s="3" t="s">
        <v>760</v>
      </c>
      <c r="C381" s="9">
        <v>280.82</v>
      </c>
      <c r="D381" s="9">
        <v>572.75</v>
      </c>
      <c r="E381" s="11">
        <f t="shared" si="29"/>
        <v>336.984</v>
      </c>
      <c r="F381" s="11">
        <f t="shared" si="29"/>
        <v>687.3</v>
      </c>
    </row>
    <row r="382" spans="1:6" ht="30.75" customHeight="1">
      <c r="A382" s="55">
        <v>6</v>
      </c>
      <c r="B382" s="3" t="s">
        <v>761</v>
      </c>
      <c r="C382" s="9">
        <v>241.52</v>
      </c>
      <c r="D382" s="9">
        <v>533.45</v>
      </c>
      <c r="E382" s="11">
        <f t="shared" si="29"/>
        <v>289.824</v>
      </c>
      <c r="F382" s="11">
        <f t="shared" si="29"/>
        <v>640.1400000000001</v>
      </c>
    </row>
    <row r="383" spans="1:6" ht="62.25" customHeight="1">
      <c r="A383" s="55">
        <v>7</v>
      </c>
      <c r="B383" s="3" t="s">
        <v>762</v>
      </c>
      <c r="C383" s="9">
        <v>385.62</v>
      </c>
      <c r="D383" s="9">
        <v>677.55</v>
      </c>
      <c r="E383" s="11">
        <f t="shared" si="29"/>
        <v>462.744</v>
      </c>
      <c r="F383" s="11">
        <f t="shared" si="29"/>
        <v>813.06</v>
      </c>
    </row>
    <row r="384" spans="1:6" ht="31.5" customHeight="1">
      <c r="A384" s="55">
        <v>8</v>
      </c>
      <c r="B384" s="3" t="s">
        <v>763</v>
      </c>
      <c r="C384" s="9">
        <v>380.08</v>
      </c>
      <c r="D384" s="9">
        <v>672.02</v>
      </c>
      <c r="E384" s="11">
        <f>C384+C384*20/100</f>
        <v>456.096</v>
      </c>
      <c r="F384" s="11">
        <f t="shared" si="29"/>
        <v>806.424</v>
      </c>
    </row>
    <row r="385" spans="1:6" ht="30" customHeight="1">
      <c r="A385" s="55">
        <v>9</v>
      </c>
      <c r="B385" s="5" t="s">
        <v>923</v>
      </c>
      <c r="C385" s="9">
        <v>370.93</v>
      </c>
      <c r="D385" s="9">
        <v>662.86</v>
      </c>
      <c r="E385" s="11">
        <f>C385+C385*20/100</f>
        <v>445.116</v>
      </c>
      <c r="F385" s="11">
        <f t="shared" si="29"/>
        <v>795.432</v>
      </c>
    </row>
    <row r="386" spans="1:6" ht="30.75" customHeight="1">
      <c r="A386" s="55">
        <v>10</v>
      </c>
      <c r="B386" s="34" t="s">
        <v>765</v>
      </c>
      <c r="C386" s="9">
        <v>583.73</v>
      </c>
      <c r="D386" s="9">
        <v>875.67</v>
      </c>
      <c r="E386" s="11">
        <f>C386+C386*20/100</f>
        <v>700.476</v>
      </c>
      <c r="F386" s="11">
        <f t="shared" si="29"/>
        <v>1050.8039999999999</v>
      </c>
    </row>
    <row r="387" spans="1:6" ht="31.5" customHeight="1">
      <c r="A387" s="55">
        <v>11</v>
      </c>
      <c r="B387" s="34" t="s">
        <v>766</v>
      </c>
      <c r="C387" s="9">
        <v>363.88</v>
      </c>
      <c r="D387" s="9">
        <v>655.79</v>
      </c>
      <c r="E387" s="11">
        <f>C387+C387*20/100</f>
        <v>436.656</v>
      </c>
      <c r="F387" s="11">
        <f t="shared" si="29"/>
        <v>786.948</v>
      </c>
    </row>
    <row r="388" spans="1:6" ht="47.25" customHeight="1">
      <c r="A388" s="55">
        <v>12</v>
      </c>
      <c r="B388" s="3" t="s">
        <v>764</v>
      </c>
      <c r="C388" s="9">
        <v>273.14</v>
      </c>
      <c r="D388" s="9">
        <v>565.06</v>
      </c>
      <c r="E388" s="11">
        <f t="shared" si="29"/>
        <v>327.768</v>
      </c>
      <c r="F388" s="11">
        <f t="shared" si="29"/>
        <v>678.0719999999999</v>
      </c>
    </row>
    <row r="389" spans="1:6" ht="31.5" customHeight="1">
      <c r="A389" s="55">
        <v>13</v>
      </c>
      <c r="B389" s="34" t="s">
        <v>767</v>
      </c>
      <c r="C389" s="9">
        <v>518.67</v>
      </c>
      <c r="D389" s="9">
        <v>810.58</v>
      </c>
      <c r="E389" s="11">
        <f t="shared" si="29"/>
        <v>622.404</v>
      </c>
      <c r="F389" s="11">
        <f t="shared" si="29"/>
        <v>972.696</v>
      </c>
    </row>
    <row r="390" spans="1:6" ht="30" customHeight="1">
      <c r="A390" s="55">
        <v>14</v>
      </c>
      <c r="B390" s="34" t="s">
        <v>768</v>
      </c>
      <c r="C390" s="9">
        <v>411.79</v>
      </c>
      <c r="D390" s="9">
        <v>703.71</v>
      </c>
      <c r="E390" s="11">
        <f t="shared" si="29"/>
        <v>494.148</v>
      </c>
      <c r="F390" s="11">
        <f t="shared" si="29"/>
        <v>844.452</v>
      </c>
    </row>
    <row r="391" spans="1:6" ht="30.75" customHeight="1">
      <c r="A391" s="55">
        <v>15</v>
      </c>
      <c r="B391" s="1" t="s">
        <v>769</v>
      </c>
      <c r="C391" s="9">
        <v>384.38</v>
      </c>
      <c r="D391" s="9">
        <v>676.32</v>
      </c>
      <c r="E391" s="11">
        <f t="shared" si="29"/>
        <v>461.256</v>
      </c>
      <c r="F391" s="11">
        <f t="shared" si="29"/>
        <v>811.5840000000001</v>
      </c>
    </row>
    <row r="392" spans="1:6" ht="45.75" customHeight="1">
      <c r="A392" s="55">
        <v>16</v>
      </c>
      <c r="B392" s="1" t="s">
        <v>770</v>
      </c>
      <c r="C392" s="9">
        <v>258.8</v>
      </c>
      <c r="D392" s="9">
        <v>531</v>
      </c>
      <c r="E392" s="11">
        <f t="shared" si="29"/>
        <v>310.56</v>
      </c>
      <c r="F392" s="11">
        <f t="shared" si="29"/>
        <v>637.2</v>
      </c>
    </row>
    <row r="393" spans="1:6" ht="45" customHeight="1">
      <c r="A393" s="55">
        <v>17</v>
      </c>
      <c r="B393" s="34" t="s">
        <v>771</v>
      </c>
      <c r="C393" s="9">
        <v>306.27</v>
      </c>
      <c r="D393" s="9">
        <v>578.5</v>
      </c>
      <c r="E393" s="11">
        <f t="shared" si="29"/>
        <v>367.524</v>
      </c>
      <c r="F393" s="11">
        <f t="shared" si="29"/>
        <v>694.2</v>
      </c>
    </row>
    <row r="394" spans="1:6" ht="90.75" customHeight="1">
      <c r="A394" s="55">
        <v>18</v>
      </c>
      <c r="B394" s="4" t="s">
        <v>365</v>
      </c>
      <c r="C394" s="9">
        <v>746.07</v>
      </c>
      <c r="D394" s="9">
        <v>1038.02</v>
      </c>
      <c r="E394" s="11">
        <f t="shared" si="29"/>
        <v>895.2840000000001</v>
      </c>
      <c r="F394" s="11">
        <f t="shared" si="29"/>
        <v>1245.624</v>
      </c>
    </row>
    <row r="395" spans="1:6" ht="39" customHeight="1">
      <c r="A395" s="188" t="s">
        <v>774</v>
      </c>
      <c r="B395" s="189"/>
      <c r="C395" s="189"/>
      <c r="D395" s="189"/>
      <c r="E395" s="189"/>
      <c r="F395" s="190"/>
    </row>
    <row r="396" spans="1:6" ht="27" customHeight="1">
      <c r="A396" s="87" t="s">
        <v>76</v>
      </c>
      <c r="B396" s="87" t="s">
        <v>77</v>
      </c>
      <c r="C396" s="87" t="s">
        <v>78</v>
      </c>
      <c r="D396" s="87" t="s">
        <v>79</v>
      </c>
      <c r="E396" s="87" t="s">
        <v>191</v>
      </c>
      <c r="F396" s="87" t="s">
        <v>192</v>
      </c>
    </row>
    <row r="397" spans="1:6" ht="15.75" customHeight="1">
      <c r="A397" s="55">
        <v>1</v>
      </c>
      <c r="B397" s="6" t="s">
        <v>885</v>
      </c>
      <c r="C397" s="2" t="s">
        <v>264</v>
      </c>
      <c r="D397" s="9">
        <v>118.02</v>
      </c>
      <c r="E397" s="25">
        <f>D397*20/100</f>
        <v>23.604</v>
      </c>
      <c r="F397" s="23">
        <f>D397+E397</f>
        <v>141.624</v>
      </c>
    </row>
    <row r="398" spans="1:6" ht="15.75" customHeight="1">
      <c r="A398" s="55">
        <v>2</v>
      </c>
      <c r="B398" s="6" t="s">
        <v>889</v>
      </c>
      <c r="C398" s="2" t="s">
        <v>264</v>
      </c>
      <c r="D398" s="9">
        <v>98.33</v>
      </c>
      <c r="E398" s="25">
        <f>D398*20/100</f>
        <v>19.666</v>
      </c>
      <c r="F398" s="23">
        <f>D398+E398</f>
        <v>117.996</v>
      </c>
    </row>
    <row r="399" spans="1:6" ht="15.75" customHeight="1">
      <c r="A399" s="55">
        <v>3</v>
      </c>
      <c r="B399" s="6" t="s">
        <v>696</v>
      </c>
      <c r="C399" s="2" t="s">
        <v>264</v>
      </c>
      <c r="D399" s="9">
        <v>69.21</v>
      </c>
      <c r="E399" s="25">
        <f>D399*20/100</f>
        <v>13.841999999999999</v>
      </c>
      <c r="F399" s="23">
        <f>D399+E399</f>
        <v>83.05199999999999</v>
      </c>
    </row>
    <row r="400" spans="1:6" ht="15.75" customHeight="1">
      <c r="A400" s="55">
        <v>4</v>
      </c>
      <c r="B400" s="6" t="s">
        <v>265</v>
      </c>
      <c r="C400" s="2" t="s">
        <v>264</v>
      </c>
      <c r="D400" s="2">
        <v>96.37</v>
      </c>
      <c r="E400" s="25">
        <f>D400*20/100</f>
        <v>19.274</v>
      </c>
      <c r="F400" s="23">
        <f>D400+E400</f>
        <v>115.644</v>
      </c>
    </row>
    <row r="401" spans="1:6" ht="15.75" customHeight="1">
      <c r="A401" s="55">
        <v>5</v>
      </c>
      <c r="B401" s="6" t="s">
        <v>196</v>
      </c>
      <c r="C401" s="2" t="s">
        <v>264</v>
      </c>
      <c r="D401" s="9">
        <v>80.75</v>
      </c>
      <c r="E401" s="25">
        <f aca="true" t="shared" si="30" ref="E401:E414">D401*20/100</f>
        <v>16.15</v>
      </c>
      <c r="F401" s="23">
        <f aca="true" t="shared" si="31" ref="F401:F414">D401+E401</f>
        <v>96.9</v>
      </c>
    </row>
    <row r="402" spans="1:6" ht="15.75" customHeight="1">
      <c r="A402" s="55">
        <v>6</v>
      </c>
      <c r="B402" s="6" t="s">
        <v>197</v>
      </c>
      <c r="C402" s="2" t="s">
        <v>264</v>
      </c>
      <c r="D402" s="9">
        <v>118.85</v>
      </c>
      <c r="E402" s="25">
        <f t="shared" si="30"/>
        <v>23.77</v>
      </c>
      <c r="F402" s="23">
        <f t="shared" si="31"/>
        <v>142.62</v>
      </c>
    </row>
    <row r="403" spans="1:6" ht="15.75" customHeight="1">
      <c r="A403" s="55">
        <v>7</v>
      </c>
      <c r="B403" s="6" t="s">
        <v>198</v>
      </c>
      <c r="C403" s="2" t="s">
        <v>264</v>
      </c>
      <c r="D403" s="9">
        <v>120.95</v>
      </c>
      <c r="E403" s="25">
        <f t="shared" si="30"/>
        <v>24.19</v>
      </c>
      <c r="F403" s="23">
        <f t="shared" si="31"/>
        <v>145.14000000000001</v>
      </c>
    </row>
    <row r="404" spans="1:6" ht="15.75" customHeight="1">
      <c r="A404" s="55">
        <v>8</v>
      </c>
      <c r="B404" s="6" t="s">
        <v>199</v>
      </c>
      <c r="C404" s="2" t="s">
        <v>264</v>
      </c>
      <c r="D404" s="2">
        <v>80.21</v>
      </c>
      <c r="E404" s="25">
        <f t="shared" si="30"/>
        <v>16.041999999999998</v>
      </c>
      <c r="F404" s="23">
        <f t="shared" si="31"/>
        <v>96.252</v>
      </c>
    </row>
    <row r="405" spans="1:6" ht="15.75" customHeight="1">
      <c r="A405" s="55">
        <v>9</v>
      </c>
      <c r="B405" s="6" t="s">
        <v>200</v>
      </c>
      <c r="C405" s="2" t="s">
        <v>264</v>
      </c>
      <c r="D405" s="9">
        <v>100.15</v>
      </c>
      <c r="E405" s="25">
        <f t="shared" si="30"/>
        <v>20.03</v>
      </c>
      <c r="F405" s="23">
        <f t="shared" si="31"/>
        <v>120.18</v>
      </c>
    </row>
    <row r="406" spans="1:6" ht="15.75" customHeight="1">
      <c r="A406" s="55">
        <v>10</v>
      </c>
      <c r="B406" s="6" t="s">
        <v>201</v>
      </c>
      <c r="C406" s="2" t="s">
        <v>264</v>
      </c>
      <c r="D406" s="9">
        <v>100.15</v>
      </c>
      <c r="E406" s="25">
        <f t="shared" si="30"/>
        <v>20.03</v>
      </c>
      <c r="F406" s="23">
        <f t="shared" si="31"/>
        <v>120.18</v>
      </c>
    </row>
    <row r="407" spans="1:6" ht="15.75" customHeight="1">
      <c r="A407" s="55">
        <v>11</v>
      </c>
      <c r="B407" s="6" t="s">
        <v>907</v>
      </c>
      <c r="C407" s="2" t="s">
        <v>264</v>
      </c>
      <c r="D407" s="9">
        <v>103.43</v>
      </c>
      <c r="E407" s="25">
        <f>D407*20/100</f>
        <v>20.686000000000003</v>
      </c>
      <c r="F407" s="23">
        <f>D407+E407</f>
        <v>124.11600000000001</v>
      </c>
    </row>
    <row r="408" spans="1:6" ht="15.75" customHeight="1">
      <c r="A408" s="55">
        <v>12</v>
      </c>
      <c r="B408" s="6" t="s">
        <v>741</v>
      </c>
      <c r="C408" s="2" t="s">
        <v>264</v>
      </c>
      <c r="D408" s="9">
        <v>121.81</v>
      </c>
      <c r="E408" s="25">
        <f t="shared" si="30"/>
        <v>24.362</v>
      </c>
      <c r="F408" s="23">
        <f t="shared" si="31"/>
        <v>146.172</v>
      </c>
    </row>
    <row r="409" spans="1:6" ht="15.75" customHeight="1">
      <c r="A409" s="55">
        <v>13</v>
      </c>
      <c r="B409" s="6" t="s">
        <v>693</v>
      </c>
      <c r="C409" s="2" t="s">
        <v>264</v>
      </c>
      <c r="D409" s="9">
        <v>83.29</v>
      </c>
      <c r="E409" s="25">
        <f t="shared" si="30"/>
        <v>16.658</v>
      </c>
      <c r="F409" s="23">
        <f t="shared" si="31"/>
        <v>99.94800000000001</v>
      </c>
    </row>
    <row r="410" spans="1:6" ht="15.75" customHeight="1">
      <c r="A410" s="55">
        <v>14</v>
      </c>
      <c r="B410" s="6" t="s">
        <v>891</v>
      </c>
      <c r="C410" s="2" t="s">
        <v>264</v>
      </c>
      <c r="D410" s="2">
        <v>96.37</v>
      </c>
      <c r="E410" s="25">
        <f t="shared" si="30"/>
        <v>19.274</v>
      </c>
      <c r="F410" s="23">
        <f t="shared" si="31"/>
        <v>115.644</v>
      </c>
    </row>
    <row r="411" spans="1:6" ht="15.75" customHeight="1">
      <c r="A411" s="55">
        <v>15</v>
      </c>
      <c r="B411" s="21" t="s">
        <v>277</v>
      </c>
      <c r="C411" s="2" t="s">
        <v>264</v>
      </c>
      <c r="D411" s="2">
        <v>66.79</v>
      </c>
      <c r="E411" s="25">
        <f t="shared" si="30"/>
        <v>13.358000000000002</v>
      </c>
      <c r="F411" s="23">
        <f t="shared" si="31"/>
        <v>80.14800000000001</v>
      </c>
    </row>
    <row r="412" spans="1:6" ht="15.75" customHeight="1">
      <c r="A412" s="55">
        <v>16</v>
      </c>
      <c r="B412" s="28" t="s">
        <v>772</v>
      </c>
      <c r="C412" s="2" t="s">
        <v>264</v>
      </c>
      <c r="D412" s="2">
        <v>107.07</v>
      </c>
      <c r="E412" s="9">
        <f t="shared" si="30"/>
        <v>21.413999999999998</v>
      </c>
      <c r="F412" s="11">
        <f t="shared" si="31"/>
        <v>128.48399999999998</v>
      </c>
    </row>
    <row r="413" spans="1:6" ht="15.75" customHeight="1">
      <c r="A413" s="55">
        <v>17</v>
      </c>
      <c r="B413" s="21" t="s">
        <v>710</v>
      </c>
      <c r="C413" s="2" t="s">
        <v>264</v>
      </c>
      <c r="D413" s="2">
        <v>100.88</v>
      </c>
      <c r="E413" s="25">
        <f t="shared" si="30"/>
        <v>20.176</v>
      </c>
      <c r="F413" s="23">
        <f t="shared" si="31"/>
        <v>121.056</v>
      </c>
    </row>
    <row r="414" spans="1:6" ht="15.75" customHeight="1">
      <c r="A414" s="55">
        <v>18</v>
      </c>
      <c r="B414" s="21" t="s">
        <v>709</v>
      </c>
      <c r="C414" s="2" t="s">
        <v>264</v>
      </c>
      <c r="D414" s="2">
        <v>76.38</v>
      </c>
      <c r="E414" s="25">
        <f t="shared" si="30"/>
        <v>15.276</v>
      </c>
      <c r="F414" s="23">
        <f t="shared" si="31"/>
        <v>91.65599999999999</v>
      </c>
    </row>
    <row r="415" spans="1:6" ht="15.75" customHeight="1">
      <c r="A415" s="55">
        <v>19</v>
      </c>
      <c r="B415" s="6" t="s">
        <v>887</v>
      </c>
      <c r="C415" s="2" t="s">
        <v>264</v>
      </c>
      <c r="D415" s="2">
        <v>172.11</v>
      </c>
      <c r="E415" s="25">
        <f>D415*20/100</f>
        <v>34.422000000000004</v>
      </c>
      <c r="F415" s="23">
        <f>D415+E415</f>
        <v>206.532</v>
      </c>
    </row>
    <row r="416" spans="1:6" ht="26.25" customHeight="1">
      <c r="A416" s="167" t="s">
        <v>700</v>
      </c>
      <c r="B416" s="168"/>
      <c r="C416" s="168"/>
      <c r="D416" s="168"/>
      <c r="E416" s="168"/>
      <c r="F416" s="169"/>
    </row>
    <row r="417" spans="1:6" ht="26.25" customHeight="1">
      <c r="A417" s="89" t="s">
        <v>76</v>
      </c>
      <c r="B417" s="36" t="s">
        <v>77</v>
      </c>
      <c r="C417" s="36" t="s">
        <v>78</v>
      </c>
      <c r="D417" s="36" t="s">
        <v>79</v>
      </c>
      <c r="E417" s="36" t="s">
        <v>191</v>
      </c>
      <c r="F417" s="36" t="s">
        <v>192</v>
      </c>
    </row>
    <row r="418" spans="1:6" ht="15.75" customHeight="1">
      <c r="A418" s="64">
        <v>1</v>
      </c>
      <c r="B418" s="65" t="s">
        <v>71</v>
      </c>
      <c r="C418" s="64" t="s">
        <v>82</v>
      </c>
      <c r="D418" s="64">
        <v>551.63</v>
      </c>
      <c r="E418" s="62">
        <f>D418*20/100</f>
        <v>110.32600000000001</v>
      </c>
      <c r="F418" s="63">
        <f>D418+E418</f>
        <v>661.956</v>
      </c>
    </row>
    <row r="419" spans="1:6" ht="15" customHeight="1">
      <c r="A419" s="64">
        <v>2</v>
      </c>
      <c r="B419" s="65" t="s">
        <v>212</v>
      </c>
      <c r="C419" s="64" t="s">
        <v>82</v>
      </c>
      <c r="D419" s="64">
        <v>395.83</v>
      </c>
      <c r="E419" s="62">
        <f>D419*20/100</f>
        <v>79.166</v>
      </c>
      <c r="F419" s="63">
        <f>D419+E419</f>
        <v>474.996</v>
      </c>
    </row>
    <row r="420" spans="1:6" ht="16.5" customHeight="1">
      <c r="A420" s="64">
        <v>3</v>
      </c>
      <c r="B420" s="65" t="s">
        <v>72</v>
      </c>
      <c r="C420" s="64" t="s">
        <v>82</v>
      </c>
      <c r="D420" s="62">
        <v>1103.96</v>
      </c>
      <c r="E420" s="62">
        <f>D420*20/100</f>
        <v>220.792</v>
      </c>
      <c r="F420" s="92">
        <f>D420+E420</f>
        <v>1324.752</v>
      </c>
    </row>
    <row r="421" spans="1:6" ht="18" customHeight="1">
      <c r="A421" s="64">
        <v>4</v>
      </c>
      <c r="B421" s="66" t="s">
        <v>189</v>
      </c>
      <c r="C421" s="64" t="s">
        <v>82</v>
      </c>
      <c r="D421" s="62">
        <v>143.25</v>
      </c>
      <c r="E421" s="62">
        <f>D421*20/100</f>
        <v>28.65</v>
      </c>
      <c r="F421" s="63">
        <f>D421+E421</f>
        <v>171.9</v>
      </c>
    </row>
    <row r="422" spans="1:6" ht="54" customHeight="1">
      <c r="A422" s="167" t="s">
        <v>773</v>
      </c>
      <c r="B422" s="168"/>
      <c r="C422" s="168"/>
      <c r="D422" s="168"/>
      <c r="E422" s="168"/>
      <c r="F422" s="169"/>
    </row>
    <row r="423" spans="1:6" ht="30.75" customHeight="1">
      <c r="A423" s="89" t="s">
        <v>76</v>
      </c>
      <c r="B423" s="36" t="s">
        <v>77</v>
      </c>
      <c r="C423" s="36" t="s">
        <v>78</v>
      </c>
      <c r="D423" s="36" t="s">
        <v>79</v>
      </c>
      <c r="E423" s="36" t="s">
        <v>191</v>
      </c>
      <c r="F423" s="36" t="s">
        <v>192</v>
      </c>
    </row>
    <row r="424" spans="1:6" ht="32.25" customHeight="1">
      <c r="A424" s="95">
        <v>1</v>
      </c>
      <c r="B424" s="28" t="s">
        <v>755</v>
      </c>
      <c r="C424" s="95" t="s">
        <v>753</v>
      </c>
      <c r="D424" s="105">
        <v>604.95</v>
      </c>
      <c r="E424" s="105">
        <f>D424*0.2</f>
        <v>120.99000000000001</v>
      </c>
      <c r="F424" s="37">
        <f>D424+D424*20/100</f>
        <v>725.94</v>
      </c>
    </row>
    <row r="425" spans="1:6" ht="47.25" customHeight="1">
      <c r="A425" s="95">
        <v>2</v>
      </c>
      <c r="B425" s="28" t="s">
        <v>754</v>
      </c>
      <c r="C425" s="95" t="s">
        <v>753</v>
      </c>
      <c r="D425" s="105">
        <v>309.26</v>
      </c>
      <c r="E425" s="105">
        <f>D425*0.2</f>
        <v>61.852000000000004</v>
      </c>
      <c r="F425" s="107">
        <f>D425+D425*20/100</f>
        <v>371.11199999999997</v>
      </c>
    </row>
    <row r="426" spans="1:6" ht="76.5" customHeight="1">
      <c r="A426" s="167" t="s">
        <v>924</v>
      </c>
      <c r="B426" s="168"/>
      <c r="C426" s="168"/>
      <c r="D426" s="168"/>
      <c r="E426" s="168"/>
      <c r="F426" s="169"/>
    </row>
    <row r="427" spans="1:6" ht="35.25" customHeight="1">
      <c r="A427" s="89" t="s">
        <v>76</v>
      </c>
      <c r="B427" s="36" t="s">
        <v>77</v>
      </c>
      <c r="C427" s="36" t="s">
        <v>78</v>
      </c>
      <c r="D427" s="36" t="s">
        <v>79</v>
      </c>
      <c r="E427" s="36" t="s">
        <v>191</v>
      </c>
      <c r="F427" s="36" t="s">
        <v>192</v>
      </c>
    </row>
    <row r="428" spans="1:6" ht="31.5" customHeight="1">
      <c r="A428" s="95">
        <v>1</v>
      </c>
      <c r="B428" s="28" t="s">
        <v>904</v>
      </c>
      <c r="C428" s="95" t="s">
        <v>82</v>
      </c>
      <c r="D428" s="95">
        <v>102.05</v>
      </c>
      <c r="E428" s="109">
        <f>D428*20/100</f>
        <v>20.41</v>
      </c>
      <c r="F428" s="107">
        <f>D428+E428</f>
        <v>122.46</v>
      </c>
    </row>
    <row r="429" spans="1:6" ht="33.75" customHeight="1">
      <c r="A429" s="95">
        <v>2</v>
      </c>
      <c r="B429" s="28" t="s">
        <v>909</v>
      </c>
      <c r="C429" s="95" t="s">
        <v>82</v>
      </c>
      <c r="D429" s="109">
        <v>259.96</v>
      </c>
      <c r="E429" s="109">
        <f>D429*20/100</f>
        <v>51.992</v>
      </c>
      <c r="F429" s="107">
        <f>D429+E429</f>
        <v>311.952</v>
      </c>
    </row>
    <row r="430" spans="1:6" ht="35.25" customHeight="1">
      <c r="A430" s="95">
        <v>3</v>
      </c>
      <c r="B430" s="28" t="s">
        <v>905</v>
      </c>
      <c r="C430" s="95" t="s">
        <v>82</v>
      </c>
      <c r="D430" s="95">
        <v>522.15</v>
      </c>
      <c r="E430" s="109">
        <f>D430*20/100</f>
        <v>104.43</v>
      </c>
      <c r="F430" s="107">
        <f>D430+E430</f>
        <v>626.5799999999999</v>
      </c>
    </row>
    <row r="431" spans="1:6" ht="33.75" customHeight="1">
      <c r="A431" s="167" t="s">
        <v>925</v>
      </c>
      <c r="B431" s="168"/>
      <c r="C431" s="168"/>
      <c r="D431" s="168"/>
      <c r="E431" s="168"/>
      <c r="F431" s="169"/>
    </row>
    <row r="432" spans="1:6" ht="28.5" customHeight="1">
      <c r="A432" s="95">
        <v>1</v>
      </c>
      <c r="B432" s="28" t="s">
        <v>888</v>
      </c>
      <c r="C432" s="95" t="s">
        <v>82</v>
      </c>
      <c r="D432" s="95">
        <v>105.81</v>
      </c>
      <c r="E432" s="109">
        <f>D432*20/100</f>
        <v>21.162</v>
      </c>
      <c r="F432" s="107">
        <f>D432+E432</f>
        <v>126.97200000000001</v>
      </c>
    </row>
    <row r="433" spans="1:6" ht="38.25" customHeight="1">
      <c r="A433" s="167" t="s">
        <v>906</v>
      </c>
      <c r="B433" s="168"/>
      <c r="C433" s="168"/>
      <c r="D433" s="168"/>
      <c r="E433" s="168"/>
      <c r="F433" s="169"/>
    </row>
    <row r="434" spans="1:6" ht="33" customHeight="1">
      <c r="A434" s="164" t="s">
        <v>679</v>
      </c>
      <c r="B434" s="165"/>
      <c r="C434" s="165"/>
      <c r="D434" s="165"/>
      <c r="E434" s="165"/>
      <c r="F434" s="166"/>
    </row>
    <row r="435" spans="1:6" ht="29.25" customHeight="1">
      <c r="A435" s="89" t="s">
        <v>76</v>
      </c>
      <c r="B435" s="87" t="s">
        <v>77</v>
      </c>
      <c r="C435" s="87" t="s">
        <v>78</v>
      </c>
      <c r="D435" s="67" t="s">
        <v>79</v>
      </c>
      <c r="E435" s="87" t="s">
        <v>191</v>
      </c>
      <c r="F435" s="87" t="s">
        <v>192</v>
      </c>
    </row>
    <row r="436" spans="1:6" ht="43.5" customHeight="1">
      <c r="A436" s="83">
        <v>1</v>
      </c>
      <c r="B436" s="77" t="s">
        <v>366</v>
      </c>
      <c r="C436" s="44" t="s">
        <v>367</v>
      </c>
      <c r="D436" s="18">
        <v>169.01</v>
      </c>
      <c r="E436" s="111">
        <f>D436*20/100</f>
        <v>33.802</v>
      </c>
      <c r="F436" s="112">
        <f>D436+E436</f>
        <v>202.81199999999998</v>
      </c>
    </row>
    <row r="437" spans="1:6" ht="30.75" customHeight="1">
      <c r="A437" s="83">
        <v>2</v>
      </c>
      <c r="B437" s="77" t="s">
        <v>368</v>
      </c>
      <c r="C437" s="44" t="s">
        <v>367</v>
      </c>
      <c r="D437" s="18">
        <v>234.05</v>
      </c>
      <c r="E437" s="111">
        <f aca="true" t="shared" si="32" ref="E437:E476">D437*20/100</f>
        <v>46.81</v>
      </c>
      <c r="F437" s="112">
        <f aca="true" t="shared" si="33" ref="F437:F476">D437+E437</f>
        <v>280.86</v>
      </c>
    </row>
    <row r="438" spans="1:6" ht="30.75" customHeight="1">
      <c r="A438" s="83">
        <v>3</v>
      </c>
      <c r="B438" s="78" t="s">
        <v>369</v>
      </c>
      <c r="C438" s="44" t="s">
        <v>367</v>
      </c>
      <c r="D438" s="18">
        <v>269.06</v>
      </c>
      <c r="E438" s="111">
        <f t="shared" si="32"/>
        <v>53.812</v>
      </c>
      <c r="F438" s="112">
        <f t="shared" si="33"/>
        <v>322.872</v>
      </c>
    </row>
    <row r="439" spans="1:6" ht="30.75" customHeight="1">
      <c r="A439" s="83">
        <v>4</v>
      </c>
      <c r="B439" s="78" t="s">
        <v>370</v>
      </c>
      <c r="C439" s="44" t="s">
        <v>367</v>
      </c>
      <c r="D439" s="50">
        <v>247.97</v>
      </c>
      <c r="E439" s="111">
        <f t="shared" si="32"/>
        <v>49.593999999999994</v>
      </c>
      <c r="F439" s="112">
        <f t="shared" si="33"/>
        <v>297.56399999999996</v>
      </c>
    </row>
    <row r="440" spans="1:6" ht="30.75" customHeight="1">
      <c r="A440" s="83">
        <v>5</v>
      </c>
      <c r="B440" s="78" t="s">
        <v>371</v>
      </c>
      <c r="C440" s="44" t="s">
        <v>367</v>
      </c>
      <c r="D440" s="50">
        <v>282.98</v>
      </c>
      <c r="E440" s="111">
        <f t="shared" si="32"/>
        <v>56.596000000000004</v>
      </c>
      <c r="F440" s="112">
        <f t="shared" si="33"/>
        <v>339.576</v>
      </c>
    </row>
    <row r="441" spans="1:6" ht="30.75" customHeight="1">
      <c r="A441" s="83">
        <v>6</v>
      </c>
      <c r="B441" s="78" t="s">
        <v>372</v>
      </c>
      <c r="C441" s="44" t="s">
        <v>367</v>
      </c>
      <c r="D441" s="50">
        <v>271.24</v>
      </c>
      <c r="E441" s="111">
        <f t="shared" si="32"/>
        <v>54.248000000000005</v>
      </c>
      <c r="F441" s="112">
        <f t="shared" si="33"/>
        <v>325.488</v>
      </c>
    </row>
    <row r="442" spans="1:6" ht="30.75" customHeight="1">
      <c r="A442" s="83">
        <v>7</v>
      </c>
      <c r="B442" s="78" t="s">
        <v>373</v>
      </c>
      <c r="C442" s="44" t="s">
        <v>367</v>
      </c>
      <c r="D442" s="18">
        <v>306.25</v>
      </c>
      <c r="E442" s="111">
        <f t="shared" si="32"/>
        <v>61.25</v>
      </c>
      <c r="F442" s="112">
        <f t="shared" si="33"/>
        <v>367.5</v>
      </c>
    </row>
    <row r="443" spans="1:6" ht="45" customHeight="1">
      <c r="A443" s="83">
        <v>8</v>
      </c>
      <c r="B443" s="77" t="s">
        <v>374</v>
      </c>
      <c r="C443" s="44" t="s">
        <v>367</v>
      </c>
      <c r="D443" s="50">
        <v>325.02</v>
      </c>
      <c r="E443" s="111">
        <f t="shared" si="32"/>
        <v>65.00399999999999</v>
      </c>
      <c r="F443" s="112">
        <f t="shared" si="33"/>
        <v>390.024</v>
      </c>
    </row>
    <row r="444" spans="1:6" ht="44.25" customHeight="1">
      <c r="A444" s="83">
        <v>9</v>
      </c>
      <c r="B444" s="78" t="s">
        <v>375</v>
      </c>
      <c r="C444" s="44" t="s">
        <v>367</v>
      </c>
      <c r="D444" s="18">
        <v>360.03</v>
      </c>
      <c r="E444" s="111">
        <f t="shared" si="32"/>
        <v>72.006</v>
      </c>
      <c r="F444" s="112">
        <f t="shared" si="33"/>
        <v>432.03599999999994</v>
      </c>
    </row>
    <row r="445" spans="1:6" ht="45.75" customHeight="1">
      <c r="A445" s="83">
        <v>10</v>
      </c>
      <c r="B445" s="78" t="s">
        <v>376</v>
      </c>
      <c r="C445" s="44" t="s">
        <v>367</v>
      </c>
      <c r="D445" s="18">
        <v>338.94</v>
      </c>
      <c r="E445" s="111">
        <f t="shared" si="32"/>
        <v>67.788</v>
      </c>
      <c r="F445" s="112">
        <f t="shared" si="33"/>
        <v>406.728</v>
      </c>
    </row>
    <row r="446" spans="1:6" ht="44.25" customHeight="1">
      <c r="A446" s="83">
        <v>11</v>
      </c>
      <c r="B446" s="78" t="s">
        <v>377</v>
      </c>
      <c r="C446" s="44" t="s">
        <v>367</v>
      </c>
      <c r="D446" s="18">
        <v>373.94</v>
      </c>
      <c r="E446" s="111">
        <f t="shared" si="32"/>
        <v>74.788</v>
      </c>
      <c r="F446" s="112">
        <f t="shared" si="33"/>
        <v>448.728</v>
      </c>
    </row>
    <row r="447" spans="1:6" ht="43.5" customHeight="1">
      <c r="A447" s="83">
        <v>12</v>
      </c>
      <c r="B447" s="78" t="s">
        <v>378</v>
      </c>
      <c r="C447" s="44" t="s">
        <v>367</v>
      </c>
      <c r="D447" s="50">
        <v>362.22</v>
      </c>
      <c r="E447" s="111">
        <f t="shared" si="32"/>
        <v>72.444</v>
      </c>
      <c r="F447" s="112">
        <f t="shared" si="33"/>
        <v>434.66400000000004</v>
      </c>
    </row>
    <row r="448" spans="1:6" ht="44.25" customHeight="1">
      <c r="A448" s="83">
        <v>13</v>
      </c>
      <c r="B448" s="78" t="s">
        <v>379</v>
      </c>
      <c r="C448" s="44" t="s">
        <v>367</v>
      </c>
      <c r="D448" s="50">
        <v>397.22</v>
      </c>
      <c r="E448" s="111">
        <f t="shared" si="32"/>
        <v>79.444</v>
      </c>
      <c r="F448" s="112">
        <f t="shared" si="33"/>
        <v>476.66400000000004</v>
      </c>
    </row>
    <row r="449" spans="1:6" ht="30.75" customHeight="1">
      <c r="A449" s="158" t="s">
        <v>678</v>
      </c>
      <c r="B449" s="159"/>
      <c r="C449" s="159"/>
      <c r="D449" s="159"/>
      <c r="E449" s="159"/>
      <c r="F449" s="160"/>
    </row>
    <row r="450" spans="1:6" ht="43.5" customHeight="1">
      <c r="A450" s="83">
        <v>1</v>
      </c>
      <c r="B450" s="54" t="s">
        <v>870</v>
      </c>
      <c r="C450" s="44" t="s">
        <v>367</v>
      </c>
      <c r="D450" s="5">
        <v>149.41</v>
      </c>
      <c r="E450" s="111">
        <f t="shared" si="32"/>
        <v>29.881999999999998</v>
      </c>
      <c r="F450" s="112">
        <f t="shared" si="33"/>
        <v>179.292</v>
      </c>
    </row>
    <row r="451" spans="1:6" ht="30.75" customHeight="1">
      <c r="A451" s="83">
        <v>2</v>
      </c>
      <c r="B451" s="77" t="s">
        <v>302</v>
      </c>
      <c r="C451" s="44" t="s">
        <v>367</v>
      </c>
      <c r="D451" s="18">
        <v>113.49</v>
      </c>
      <c r="E451" s="111">
        <f t="shared" si="32"/>
        <v>22.697999999999997</v>
      </c>
      <c r="F451" s="112">
        <f t="shared" si="33"/>
        <v>136.188</v>
      </c>
    </row>
    <row r="452" spans="1:6" ht="30.75" customHeight="1">
      <c r="A452" s="83">
        <v>3</v>
      </c>
      <c r="B452" s="77" t="s">
        <v>303</v>
      </c>
      <c r="C452" s="44" t="s">
        <v>367</v>
      </c>
      <c r="D452" s="50">
        <v>113.45</v>
      </c>
      <c r="E452" s="111">
        <f t="shared" si="32"/>
        <v>22.69</v>
      </c>
      <c r="F452" s="112">
        <f t="shared" si="33"/>
        <v>136.14000000000001</v>
      </c>
    </row>
    <row r="453" spans="1:6" ht="30.75" customHeight="1">
      <c r="A453" s="83">
        <v>4</v>
      </c>
      <c r="B453" s="77" t="s">
        <v>304</v>
      </c>
      <c r="C453" s="44" t="s">
        <v>367</v>
      </c>
      <c r="D453" s="18">
        <v>115</v>
      </c>
      <c r="E453" s="111">
        <f t="shared" si="32"/>
        <v>23</v>
      </c>
      <c r="F453" s="112">
        <f t="shared" si="33"/>
        <v>138</v>
      </c>
    </row>
    <row r="454" spans="1:6" ht="30.75" customHeight="1">
      <c r="A454" s="83">
        <v>5</v>
      </c>
      <c r="B454" s="77" t="s">
        <v>305</v>
      </c>
      <c r="C454" s="44" t="s">
        <v>367</v>
      </c>
      <c r="D454" s="50">
        <v>152.23</v>
      </c>
      <c r="E454" s="111">
        <f t="shared" si="32"/>
        <v>30.445999999999998</v>
      </c>
      <c r="F454" s="112">
        <f t="shared" si="33"/>
        <v>182.676</v>
      </c>
    </row>
    <row r="455" spans="1:6" ht="30.75" customHeight="1">
      <c r="A455" s="83">
        <v>6</v>
      </c>
      <c r="B455" s="77" t="s">
        <v>306</v>
      </c>
      <c r="C455" s="44" t="s">
        <v>367</v>
      </c>
      <c r="D455" s="18">
        <v>155.1</v>
      </c>
      <c r="E455" s="111">
        <f t="shared" si="32"/>
        <v>31.02</v>
      </c>
      <c r="F455" s="112">
        <f t="shared" si="33"/>
        <v>186.12</v>
      </c>
    </row>
    <row r="456" spans="1:6" ht="30.75" customHeight="1">
      <c r="A456" s="83">
        <v>7</v>
      </c>
      <c r="B456" s="77" t="s">
        <v>380</v>
      </c>
      <c r="C456" s="44" t="s">
        <v>367</v>
      </c>
      <c r="D456" s="18">
        <v>204.46</v>
      </c>
      <c r="E456" s="111">
        <f t="shared" si="32"/>
        <v>40.892</v>
      </c>
      <c r="F456" s="112">
        <f t="shared" si="33"/>
        <v>245.352</v>
      </c>
    </row>
    <row r="457" spans="1:6" ht="30.75" customHeight="1">
      <c r="A457" s="83">
        <v>8</v>
      </c>
      <c r="B457" s="77" t="s">
        <v>381</v>
      </c>
      <c r="C457" s="44" t="s">
        <v>367</v>
      </c>
      <c r="D457" s="50">
        <v>204.43</v>
      </c>
      <c r="E457" s="111">
        <f t="shared" si="32"/>
        <v>40.886</v>
      </c>
      <c r="F457" s="112">
        <f t="shared" si="33"/>
        <v>245.316</v>
      </c>
    </row>
    <row r="458" spans="1:6" ht="30.75" customHeight="1">
      <c r="A458" s="83">
        <v>9</v>
      </c>
      <c r="B458" s="77" t="s">
        <v>382</v>
      </c>
      <c r="C458" s="44" t="s">
        <v>367</v>
      </c>
      <c r="D458" s="50">
        <v>205.98</v>
      </c>
      <c r="E458" s="111">
        <f t="shared" si="32"/>
        <v>41.196</v>
      </c>
      <c r="F458" s="112">
        <f t="shared" si="33"/>
        <v>247.176</v>
      </c>
    </row>
    <row r="459" spans="1:6" ht="30.75" customHeight="1">
      <c r="A459" s="83">
        <v>10</v>
      </c>
      <c r="B459" s="77" t="s">
        <v>383</v>
      </c>
      <c r="C459" s="44" t="s">
        <v>367</v>
      </c>
      <c r="D459" s="18">
        <v>243.2</v>
      </c>
      <c r="E459" s="111">
        <f t="shared" si="32"/>
        <v>48.64</v>
      </c>
      <c r="F459" s="112">
        <f t="shared" si="33"/>
        <v>291.84</v>
      </c>
    </row>
    <row r="460" spans="1:6" ht="30.75" customHeight="1">
      <c r="A460" s="83">
        <v>11</v>
      </c>
      <c r="B460" s="77" t="s">
        <v>384</v>
      </c>
      <c r="C460" s="44" t="s">
        <v>367</v>
      </c>
      <c r="D460" s="18">
        <v>246.08</v>
      </c>
      <c r="E460" s="111">
        <f t="shared" si="32"/>
        <v>49.216</v>
      </c>
      <c r="F460" s="112">
        <f t="shared" si="33"/>
        <v>295.296</v>
      </c>
    </row>
    <row r="461" spans="1:6" ht="24" customHeight="1">
      <c r="A461" s="161" t="s">
        <v>677</v>
      </c>
      <c r="B461" s="162"/>
      <c r="C461" s="162"/>
      <c r="D461" s="162"/>
      <c r="E461" s="162"/>
      <c r="F461" s="163"/>
    </row>
    <row r="462" spans="1:6" ht="30.75" customHeight="1">
      <c r="A462" s="83">
        <v>1</v>
      </c>
      <c r="B462" s="54" t="s">
        <v>385</v>
      </c>
      <c r="C462" s="44" t="s">
        <v>367</v>
      </c>
      <c r="D462" s="51">
        <v>203.83</v>
      </c>
      <c r="E462" s="111">
        <f t="shared" si="32"/>
        <v>40.766000000000005</v>
      </c>
      <c r="F462" s="112">
        <f t="shared" si="33"/>
        <v>244.596</v>
      </c>
    </row>
    <row r="463" spans="1:6" ht="29.25" customHeight="1">
      <c r="A463" s="84">
        <v>2</v>
      </c>
      <c r="B463" s="54" t="s">
        <v>307</v>
      </c>
      <c r="C463" s="44" t="s">
        <v>367</v>
      </c>
      <c r="D463" s="51">
        <v>132.35</v>
      </c>
      <c r="E463" s="111">
        <f t="shared" si="32"/>
        <v>26.47</v>
      </c>
      <c r="F463" s="112">
        <f t="shared" si="33"/>
        <v>158.82</v>
      </c>
    </row>
    <row r="464" spans="1:6" ht="45.75" customHeight="1">
      <c r="A464" s="83">
        <v>3</v>
      </c>
      <c r="B464" s="54" t="s">
        <v>779</v>
      </c>
      <c r="C464" s="44" t="s">
        <v>367</v>
      </c>
      <c r="D464" s="51">
        <v>259.72</v>
      </c>
      <c r="E464" s="111">
        <f t="shared" si="32"/>
        <v>51.944</v>
      </c>
      <c r="F464" s="112">
        <f t="shared" si="33"/>
        <v>311.66400000000004</v>
      </c>
    </row>
    <row r="465" spans="1:6" ht="47.25" customHeight="1">
      <c r="A465" s="83">
        <v>4</v>
      </c>
      <c r="B465" s="54" t="s">
        <v>780</v>
      </c>
      <c r="C465" s="44" t="s">
        <v>367</v>
      </c>
      <c r="D465" s="5">
        <v>289.8</v>
      </c>
      <c r="E465" s="111">
        <f t="shared" si="32"/>
        <v>57.96</v>
      </c>
      <c r="F465" s="112">
        <f t="shared" si="33"/>
        <v>347.76</v>
      </c>
    </row>
    <row r="466" spans="1:6" ht="45.75" customHeight="1">
      <c r="A466" s="83">
        <v>5</v>
      </c>
      <c r="B466" s="38" t="s">
        <v>386</v>
      </c>
      <c r="C466" s="44" t="s">
        <v>367</v>
      </c>
      <c r="D466" s="5">
        <v>310.67</v>
      </c>
      <c r="E466" s="111">
        <f t="shared" si="32"/>
        <v>62.13400000000001</v>
      </c>
      <c r="F466" s="112">
        <f t="shared" si="33"/>
        <v>372.80400000000003</v>
      </c>
    </row>
    <row r="467" spans="1:6" ht="48" customHeight="1">
      <c r="A467" s="83">
        <v>6</v>
      </c>
      <c r="B467" s="38" t="s">
        <v>387</v>
      </c>
      <c r="C467" s="44" t="s">
        <v>367</v>
      </c>
      <c r="D467" s="5">
        <v>345.58</v>
      </c>
      <c r="E467" s="111">
        <f t="shared" si="32"/>
        <v>69.116</v>
      </c>
      <c r="F467" s="112">
        <f t="shared" si="33"/>
        <v>414.69599999999997</v>
      </c>
    </row>
    <row r="468" spans="1:6" ht="47.25" customHeight="1">
      <c r="A468" s="83">
        <v>7</v>
      </c>
      <c r="B468" s="38" t="s">
        <v>388</v>
      </c>
      <c r="C468" s="44" t="s">
        <v>367</v>
      </c>
      <c r="D468" s="51">
        <v>324.85</v>
      </c>
      <c r="E468" s="111">
        <f t="shared" si="32"/>
        <v>64.97</v>
      </c>
      <c r="F468" s="112">
        <f t="shared" si="33"/>
        <v>389.82000000000005</v>
      </c>
    </row>
    <row r="469" spans="1:6" ht="48" customHeight="1">
      <c r="A469" s="83">
        <v>8</v>
      </c>
      <c r="B469" s="38" t="s">
        <v>389</v>
      </c>
      <c r="C469" s="44" t="s">
        <v>367</v>
      </c>
      <c r="D469" s="5">
        <v>345.71</v>
      </c>
      <c r="E469" s="111">
        <f t="shared" si="32"/>
        <v>69.142</v>
      </c>
      <c r="F469" s="112">
        <f t="shared" si="33"/>
        <v>414.852</v>
      </c>
    </row>
    <row r="470" spans="1:6" ht="45.75" customHeight="1">
      <c r="A470" s="83">
        <v>9</v>
      </c>
      <c r="B470" s="38" t="s">
        <v>390</v>
      </c>
      <c r="C470" s="44" t="s">
        <v>367</v>
      </c>
      <c r="D470" s="51">
        <v>380.64</v>
      </c>
      <c r="E470" s="111">
        <f t="shared" si="32"/>
        <v>76.12799999999999</v>
      </c>
      <c r="F470" s="112">
        <f t="shared" si="33"/>
        <v>456.768</v>
      </c>
    </row>
    <row r="471" spans="1:6" ht="60" customHeight="1">
      <c r="A471" s="68">
        <v>10</v>
      </c>
      <c r="B471" s="54" t="s">
        <v>781</v>
      </c>
      <c r="C471" s="44" t="s">
        <v>367</v>
      </c>
      <c r="D471" s="52">
        <v>436.78</v>
      </c>
      <c r="E471" s="48">
        <f t="shared" si="32"/>
        <v>87.35599999999998</v>
      </c>
      <c r="F471" s="85">
        <f t="shared" si="33"/>
        <v>524.136</v>
      </c>
    </row>
    <row r="472" spans="1:6" ht="44.25" customHeight="1">
      <c r="A472" s="83">
        <v>11</v>
      </c>
      <c r="B472" s="38" t="s">
        <v>308</v>
      </c>
      <c r="C472" s="44" t="s">
        <v>367</v>
      </c>
      <c r="D472" s="5">
        <v>457.61</v>
      </c>
      <c r="E472" s="111">
        <f t="shared" si="32"/>
        <v>91.522</v>
      </c>
      <c r="F472" s="112">
        <f t="shared" si="33"/>
        <v>549.1320000000001</v>
      </c>
    </row>
    <row r="473" spans="1:6" ht="60.75" customHeight="1">
      <c r="A473" s="83">
        <v>12</v>
      </c>
      <c r="B473" s="38" t="s">
        <v>309</v>
      </c>
      <c r="C473" s="44" t="s">
        <v>367</v>
      </c>
      <c r="D473" s="51">
        <v>492.56</v>
      </c>
      <c r="E473" s="111">
        <f t="shared" si="32"/>
        <v>98.512</v>
      </c>
      <c r="F473" s="112">
        <f t="shared" si="33"/>
        <v>591.072</v>
      </c>
    </row>
    <row r="474" spans="1:6" ht="60" customHeight="1">
      <c r="A474" s="83">
        <v>13</v>
      </c>
      <c r="B474" s="38" t="s">
        <v>310</v>
      </c>
      <c r="C474" s="44" t="s">
        <v>367</v>
      </c>
      <c r="D474" s="51">
        <v>471.83</v>
      </c>
      <c r="E474" s="111">
        <f t="shared" si="32"/>
        <v>94.366</v>
      </c>
      <c r="F474" s="112">
        <f t="shared" si="33"/>
        <v>566.196</v>
      </c>
    </row>
    <row r="475" spans="1:6" ht="59.25" customHeight="1">
      <c r="A475" s="83">
        <v>14</v>
      </c>
      <c r="B475" s="38" t="s">
        <v>311</v>
      </c>
      <c r="C475" s="44" t="s">
        <v>367</v>
      </c>
      <c r="D475" s="5">
        <v>492.72</v>
      </c>
      <c r="E475" s="111">
        <f t="shared" si="32"/>
        <v>98.54400000000001</v>
      </c>
      <c r="F475" s="112">
        <f t="shared" si="33"/>
        <v>591.264</v>
      </c>
    </row>
    <row r="476" spans="1:6" ht="60" customHeight="1">
      <c r="A476" s="83">
        <v>15</v>
      </c>
      <c r="B476" s="38" t="s">
        <v>312</v>
      </c>
      <c r="C476" s="44" t="s">
        <v>367</v>
      </c>
      <c r="D476" s="51">
        <v>527.63</v>
      </c>
      <c r="E476" s="111">
        <f t="shared" si="32"/>
        <v>105.52600000000001</v>
      </c>
      <c r="F476" s="112">
        <f t="shared" si="33"/>
        <v>633.156</v>
      </c>
    </row>
    <row r="477" spans="1:6" ht="30.75" customHeight="1">
      <c r="A477" s="158" t="s">
        <v>676</v>
      </c>
      <c r="B477" s="159"/>
      <c r="C477" s="159"/>
      <c r="D477" s="159"/>
      <c r="E477" s="159"/>
      <c r="F477" s="160"/>
    </row>
    <row r="478" spans="1:6" ht="31.5" customHeight="1">
      <c r="A478" s="83">
        <v>1</v>
      </c>
      <c r="B478" s="77" t="s">
        <v>782</v>
      </c>
      <c r="C478" s="44" t="s">
        <v>367</v>
      </c>
      <c r="D478" s="18">
        <v>240.47</v>
      </c>
      <c r="E478" s="111">
        <f aca="true" t="shared" si="34" ref="E478:E492">D478*20/100</f>
        <v>48.093999999999994</v>
      </c>
      <c r="F478" s="112">
        <f aca="true" t="shared" si="35" ref="F478:F492">D478+E478</f>
        <v>288.56399999999996</v>
      </c>
    </row>
    <row r="479" spans="1:6" ht="45.75" customHeight="1">
      <c r="A479" s="83">
        <v>2</v>
      </c>
      <c r="B479" s="77" t="s">
        <v>783</v>
      </c>
      <c r="C479" s="44" t="s">
        <v>367</v>
      </c>
      <c r="D479" s="50">
        <v>205.62</v>
      </c>
      <c r="E479" s="111">
        <f t="shared" si="34"/>
        <v>41.123999999999995</v>
      </c>
      <c r="F479" s="112">
        <f t="shared" si="35"/>
        <v>246.744</v>
      </c>
    </row>
    <row r="480" spans="1:6" ht="44.25" customHeight="1">
      <c r="A480" s="83">
        <v>3</v>
      </c>
      <c r="B480" s="77" t="s">
        <v>391</v>
      </c>
      <c r="C480" s="44" t="s">
        <v>367</v>
      </c>
      <c r="D480" s="50">
        <v>208.5</v>
      </c>
      <c r="E480" s="111">
        <f t="shared" si="34"/>
        <v>41.7</v>
      </c>
      <c r="F480" s="112">
        <f t="shared" si="35"/>
        <v>250.2</v>
      </c>
    </row>
    <row r="481" spans="1:6" ht="30" customHeight="1">
      <c r="A481" s="83">
        <v>4</v>
      </c>
      <c r="B481" s="77" t="s">
        <v>392</v>
      </c>
      <c r="C481" s="44" t="s">
        <v>367</v>
      </c>
      <c r="D481" s="50">
        <v>166.88</v>
      </c>
      <c r="E481" s="111">
        <f t="shared" si="34"/>
        <v>33.376</v>
      </c>
      <c r="F481" s="112">
        <f t="shared" si="35"/>
        <v>200.256</v>
      </c>
    </row>
    <row r="482" spans="1:6" ht="45.75" customHeight="1">
      <c r="A482" s="83">
        <v>5</v>
      </c>
      <c r="B482" s="77" t="s">
        <v>393</v>
      </c>
      <c r="C482" s="44" t="s">
        <v>367</v>
      </c>
      <c r="D482" s="50">
        <v>166.83</v>
      </c>
      <c r="E482" s="111">
        <f t="shared" si="34"/>
        <v>33.36600000000001</v>
      </c>
      <c r="F482" s="112">
        <f t="shared" si="35"/>
        <v>200.19600000000003</v>
      </c>
    </row>
    <row r="483" spans="1:6" ht="29.25" customHeight="1">
      <c r="A483" s="83">
        <v>6</v>
      </c>
      <c r="B483" s="77" t="s">
        <v>394</v>
      </c>
      <c r="C483" s="44" t="s">
        <v>367</v>
      </c>
      <c r="D483" s="18">
        <v>168.48</v>
      </c>
      <c r="E483" s="111">
        <f t="shared" si="34"/>
        <v>33.696</v>
      </c>
      <c r="F483" s="112">
        <f t="shared" si="35"/>
        <v>202.176</v>
      </c>
    </row>
    <row r="484" spans="1:6" ht="45.75" customHeight="1">
      <c r="A484" s="83">
        <v>7</v>
      </c>
      <c r="B484" s="77" t="s">
        <v>784</v>
      </c>
      <c r="C484" s="44" t="s">
        <v>367</v>
      </c>
      <c r="D484" s="18">
        <v>352.6</v>
      </c>
      <c r="E484" s="111">
        <f t="shared" si="34"/>
        <v>70.52</v>
      </c>
      <c r="F484" s="112">
        <f t="shared" si="35"/>
        <v>423.12</v>
      </c>
    </row>
    <row r="485" spans="1:6" ht="45.75" customHeight="1">
      <c r="A485" s="83">
        <v>8</v>
      </c>
      <c r="B485" s="78" t="s">
        <v>395</v>
      </c>
      <c r="C485" s="44" t="s">
        <v>367</v>
      </c>
      <c r="D485" s="18">
        <v>355.48</v>
      </c>
      <c r="E485" s="111">
        <f t="shared" si="34"/>
        <v>71.096</v>
      </c>
      <c r="F485" s="112">
        <f t="shared" si="35"/>
        <v>426.576</v>
      </c>
    </row>
    <row r="486" spans="1:6" ht="43.5" customHeight="1">
      <c r="A486" s="83">
        <v>9</v>
      </c>
      <c r="B486" s="78" t="s">
        <v>396</v>
      </c>
      <c r="C486" s="44" t="s">
        <v>367</v>
      </c>
      <c r="D486" s="50">
        <v>313.88</v>
      </c>
      <c r="E486" s="111">
        <f t="shared" si="34"/>
        <v>62.776</v>
      </c>
      <c r="F486" s="112">
        <f t="shared" si="35"/>
        <v>376.656</v>
      </c>
    </row>
    <row r="487" spans="1:6" ht="44.25" customHeight="1">
      <c r="A487" s="83">
        <v>10</v>
      </c>
      <c r="B487" s="78" t="s">
        <v>397</v>
      </c>
      <c r="C487" s="44" t="s">
        <v>367</v>
      </c>
      <c r="D487" s="18">
        <v>313.83</v>
      </c>
      <c r="E487" s="111">
        <f t="shared" si="34"/>
        <v>62.76599999999999</v>
      </c>
      <c r="F487" s="112">
        <f t="shared" si="35"/>
        <v>376.596</v>
      </c>
    </row>
    <row r="488" spans="1:6" ht="45" customHeight="1">
      <c r="A488" s="83">
        <v>11</v>
      </c>
      <c r="B488" s="78" t="s">
        <v>398</v>
      </c>
      <c r="C488" s="44" t="s">
        <v>367</v>
      </c>
      <c r="D488" s="50">
        <v>315.48</v>
      </c>
      <c r="E488" s="111">
        <f t="shared" si="34"/>
        <v>63.096000000000004</v>
      </c>
      <c r="F488" s="112">
        <f t="shared" si="35"/>
        <v>378.576</v>
      </c>
    </row>
    <row r="489" spans="1:6" ht="30.75" customHeight="1">
      <c r="A489" s="83">
        <v>12</v>
      </c>
      <c r="B489" s="79" t="s">
        <v>399</v>
      </c>
      <c r="C489" s="44" t="s">
        <v>367</v>
      </c>
      <c r="D489" s="28">
        <v>184.61</v>
      </c>
      <c r="E489" s="52">
        <f t="shared" si="34"/>
        <v>36.922000000000004</v>
      </c>
      <c r="F489" s="113">
        <f t="shared" si="35"/>
        <v>221.532</v>
      </c>
    </row>
    <row r="490" spans="1:6" ht="30.75" customHeight="1">
      <c r="A490" s="83">
        <v>13</v>
      </c>
      <c r="B490" s="49" t="s">
        <v>400</v>
      </c>
      <c r="C490" s="44" t="s">
        <v>367</v>
      </c>
      <c r="D490" s="52">
        <v>113.12</v>
      </c>
      <c r="E490" s="52">
        <f t="shared" si="34"/>
        <v>22.624000000000002</v>
      </c>
      <c r="F490" s="113">
        <f t="shared" si="35"/>
        <v>135.744</v>
      </c>
    </row>
    <row r="491" spans="1:6" ht="17.25" customHeight="1">
      <c r="A491" s="83">
        <v>14</v>
      </c>
      <c r="B491" s="49" t="s">
        <v>401</v>
      </c>
      <c r="C491" s="44" t="s">
        <v>367</v>
      </c>
      <c r="D491" s="52">
        <v>111.83</v>
      </c>
      <c r="E491" s="52">
        <f t="shared" si="34"/>
        <v>22.366</v>
      </c>
      <c r="F491" s="113">
        <f t="shared" si="35"/>
        <v>134.196</v>
      </c>
    </row>
    <row r="492" spans="1:6" ht="18.75" customHeight="1">
      <c r="A492" s="83">
        <v>15</v>
      </c>
      <c r="B492" s="49" t="s">
        <v>620</v>
      </c>
      <c r="C492" s="44" t="s">
        <v>367</v>
      </c>
      <c r="D492" s="52">
        <v>111.68</v>
      </c>
      <c r="E492" s="52">
        <f t="shared" si="34"/>
        <v>22.336000000000002</v>
      </c>
      <c r="F492" s="113">
        <f t="shared" si="35"/>
        <v>134.01600000000002</v>
      </c>
    </row>
    <row r="493" spans="1:6" ht="24" customHeight="1">
      <c r="A493" s="164" t="s">
        <v>675</v>
      </c>
      <c r="B493" s="165"/>
      <c r="C493" s="165"/>
      <c r="D493" s="165"/>
      <c r="E493" s="165"/>
      <c r="F493" s="166"/>
    </row>
    <row r="494" spans="1:6" ht="30.75" customHeight="1">
      <c r="A494" s="83">
        <v>1</v>
      </c>
      <c r="B494" s="15" t="s">
        <v>402</v>
      </c>
      <c r="C494" s="44" t="s">
        <v>367</v>
      </c>
      <c r="D494" s="5">
        <v>205.32</v>
      </c>
      <c r="E494" s="111">
        <f aca="true" t="shared" si="36" ref="E494:E506">D494*20/100</f>
        <v>41.06399999999999</v>
      </c>
      <c r="F494" s="112">
        <f aca="true" t="shared" si="37" ref="F494:F506">D494+E494</f>
        <v>246.384</v>
      </c>
    </row>
    <row r="495" spans="1:6" ht="30.75" customHeight="1">
      <c r="A495" s="83">
        <v>2</v>
      </c>
      <c r="B495" s="15" t="s">
        <v>323</v>
      </c>
      <c r="C495" s="44" t="s">
        <v>367</v>
      </c>
      <c r="D495" s="51">
        <v>236.69</v>
      </c>
      <c r="E495" s="111">
        <f t="shared" si="36"/>
        <v>47.338</v>
      </c>
      <c r="F495" s="112">
        <f t="shared" si="37"/>
        <v>284.028</v>
      </c>
    </row>
    <row r="496" spans="1:6" ht="30.75" customHeight="1">
      <c r="A496" s="83">
        <v>3</v>
      </c>
      <c r="B496" s="15" t="s">
        <v>324</v>
      </c>
      <c r="C496" s="44" t="s">
        <v>367</v>
      </c>
      <c r="D496" s="5">
        <v>271.72</v>
      </c>
      <c r="E496" s="111">
        <f t="shared" si="36"/>
        <v>54.34400000000001</v>
      </c>
      <c r="F496" s="112">
        <f t="shared" si="37"/>
        <v>326.064</v>
      </c>
    </row>
    <row r="497" spans="1:6" ht="30.75" customHeight="1">
      <c r="A497" s="83">
        <v>4</v>
      </c>
      <c r="B497" s="15" t="s">
        <v>325</v>
      </c>
      <c r="C497" s="44" t="s">
        <v>367</v>
      </c>
      <c r="D497" s="5">
        <v>257.55</v>
      </c>
      <c r="E497" s="111">
        <f t="shared" si="36"/>
        <v>51.51</v>
      </c>
      <c r="F497" s="112">
        <f t="shared" si="37"/>
        <v>309.06</v>
      </c>
    </row>
    <row r="498" spans="1:6" ht="30.75" customHeight="1">
      <c r="A498" s="83">
        <v>5</v>
      </c>
      <c r="B498" s="15" t="s">
        <v>326</v>
      </c>
      <c r="C498" s="44" t="s">
        <v>367</v>
      </c>
      <c r="D498" s="51">
        <v>292.61</v>
      </c>
      <c r="E498" s="111">
        <f t="shared" si="36"/>
        <v>58.522000000000006</v>
      </c>
      <c r="F498" s="112">
        <f t="shared" si="37"/>
        <v>351.132</v>
      </c>
    </row>
    <row r="499" spans="1:6" ht="30.75" customHeight="1">
      <c r="A499" s="83">
        <v>6</v>
      </c>
      <c r="B499" s="15" t="s">
        <v>327</v>
      </c>
      <c r="C499" s="44" t="s">
        <v>367</v>
      </c>
      <c r="D499" s="51">
        <v>292.48</v>
      </c>
      <c r="E499" s="111">
        <f t="shared" si="36"/>
        <v>58.496</v>
      </c>
      <c r="F499" s="112">
        <f t="shared" si="37"/>
        <v>350.976</v>
      </c>
    </row>
    <row r="500" spans="1:6" ht="30.75" customHeight="1">
      <c r="A500" s="83">
        <v>7</v>
      </c>
      <c r="B500" s="15" t="s">
        <v>328</v>
      </c>
      <c r="C500" s="44" t="s">
        <v>367</v>
      </c>
      <c r="D500" s="5">
        <v>327.52</v>
      </c>
      <c r="E500" s="111">
        <f t="shared" si="36"/>
        <v>65.50399999999999</v>
      </c>
      <c r="F500" s="112">
        <f t="shared" si="37"/>
        <v>393.024</v>
      </c>
    </row>
    <row r="501" spans="1:6" ht="43.5" customHeight="1">
      <c r="A501" s="83">
        <v>8</v>
      </c>
      <c r="B501" s="1" t="s">
        <v>329</v>
      </c>
      <c r="C501" s="44" t="s">
        <v>367</v>
      </c>
      <c r="D501" s="5">
        <v>327.65</v>
      </c>
      <c r="E501" s="111">
        <f t="shared" si="36"/>
        <v>65.53</v>
      </c>
      <c r="F501" s="112">
        <f t="shared" si="37"/>
        <v>393.17999999999995</v>
      </c>
    </row>
    <row r="502" spans="1:6" ht="45" customHeight="1">
      <c r="A502" s="83">
        <v>9</v>
      </c>
      <c r="B502" s="15" t="s">
        <v>330</v>
      </c>
      <c r="C502" s="44" t="s">
        <v>367</v>
      </c>
      <c r="D502" s="51">
        <v>362.7</v>
      </c>
      <c r="E502" s="111">
        <f t="shared" si="36"/>
        <v>72.54</v>
      </c>
      <c r="F502" s="112">
        <f t="shared" si="37"/>
        <v>435.24</v>
      </c>
    </row>
    <row r="503" spans="1:6" ht="46.5" customHeight="1">
      <c r="A503" s="83">
        <v>10</v>
      </c>
      <c r="B503" s="15" t="s">
        <v>331</v>
      </c>
      <c r="C503" s="44" t="s">
        <v>367</v>
      </c>
      <c r="D503" s="5">
        <v>348.53</v>
      </c>
      <c r="E503" s="111">
        <f t="shared" si="36"/>
        <v>69.70599999999999</v>
      </c>
      <c r="F503" s="112">
        <f t="shared" si="37"/>
        <v>418.236</v>
      </c>
    </row>
    <row r="504" spans="1:6" ht="43.5" customHeight="1">
      <c r="A504" s="83">
        <v>11</v>
      </c>
      <c r="B504" s="15" t="s">
        <v>332</v>
      </c>
      <c r="C504" s="44" t="s">
        <v>367</v>
      </c>
      <c r="D504" s="5">
        <v>383.57</v>
      </c>
      <c r="E504" s="111">
        <f t="shared" si="36"/>
        <v>76.714</v>
      </c>
      <c r="F504" s="112">
        <f t="shared" si="37"/>
        <v>460.284</v>
      </c>
    </row>
    <row r="505" spans="1:6" ht="45" customHeight="1">
      <c r="A505" s="83">
        <v>12</v>
      </c>
      <c r="B505" s="15" t="s">
        <v>333</v>
      </c>
      <c r="C505" s="44" t="s">
        <v>367</v>
      </c>
      <c r="D505" s="5">
        <v>383.44</v>
      </c>
      <c r="E505" s="111">
        <f t="shared" si="36"/>
        <v>76.688</v>
      </c>
      <c r="F505" s="112">
        <f t="shared" si="37"/>
        <v>460.128</v>
      </c>
    </row>
    <row r="506" spans="1:6" ht="45" customHeight="1">
      <c r="A506" s="83">
        <v>13</v>
      </c>
      <c r="B506" s="15" t="s">
        <v>334</v>
      </c>
      <c r="C506" s="44" t="s">
        <v>367</v>
      </c>
      <c r="D506" s="5">
        <v>418.47</v>
      </c>
      <c r="E506" s="111">
        <f t="shared" si="36"/>
        <v>83.69400000000002</v>
      </c>
      <c r="F506" s="112">
        <f t="shared" si="37"/>
        <v>502.16400000000004</v>
      </c>
    </row>
    <row r="507" spans="1:6" ht="30.75" customHeight="1">
      <c r="A507" s="161" t="s">
        <v>674</v>
      </c>
      <c r="B507" s="162"/>
      <c r="C507" s="162"/>
      <c r="D507" s="162"/>
      <c r="E507" s="162"/>
      <c r="F507" s="163"/>
    </row>
    <row r="508" spans="1:6" ht="30.75" customHeight="1">
      <c r="A508" s="83">
        <v>1</v>
      </c>
      <c r="B508" s="79" t="s">
        <v>402</v>
      </c>
      <c r="C508" s="44" t="s">
        <v>367</v>
      </c>
      <c r="D508" s="52">
        <v>187.25</v>
      </c>
      <c r="E508" s="111">
        <f aca="true" t="shared" si="38" ref="E508:E518">D508*20/100</f>
        <v>37.45</v>
      </c>
      <c r="F508" s="112">
        <f aca="true" t="shared" si="39" ref="F508:F518">D508+E508</f>
        <v>224.7</v>
      </c>
    </row>
    <row r="509" spans="1:6" ht="30.75" customHeight="1">
      <c r="A509" s="83">
        <v>2</v>
      </c>
      <c r="B509" s="79" t="s">
        <v>403</v>
      </c>
      <c r="C509" s="44" t="s">
        <v>367</v>
      </c>
      <c r="D509" s="52">
        <v>114.93</v>
      </c>
      <c r="E509" s="111">
        <f t="shared" si="38"/>
        <v>22.986000000000004</v>
      </c>
      <c r="F509" s="112">
        <f t="shared" si="39"/>
        <v>137.916</v>
      </c>
    </row>
    <row r="510" spans="1:6" ht="30.75" customHeight="1">
      <c r="A510" s="83">
        <v>3</v>
      </c>
      <c r="B510" s="80" t="s">
        <v>404</v>
      </c>
      <c r="C510" s="44" t="s">
        <v>367</v>
      </c>
      <c r="D510" s="5">
        <v>114.89</v>
      </c>
      <c r="E510" s="111">
        <f t="shared" si="38"/>
        <v>22.978</v>
      </c>
      <c r="F510" s="112">
        <f t="shared" si="39"/>
        <v>137.868</v>
      </c>
    </row>
    <row r="511" spans="1:6" ht="30.75" customHeight="1">
      <c r="A511" s="83">
        <v>4</v>
      </c>
      <c r="B511" s="80" t="s">
        <v>405</v>
      </c>
      <c r="C511" s="44" t="s">
        <v>367</v>
      </c>
      <c r="D511" s="5">
        <v>116.44</v>
      </c>
      <c r="E511" s="111">
        <f t="shared" si="38"/>
        <v>23.288</v>
      </c>
      <c r="F511" s="112">
        <f t="shared" si="39"/>
        <v>139.728</v>
      </c>
    </row>
    <row r="512" spans="1:6" ht="30.75" customHeight="1">
      <c r="A512" s="83">
        <v>5</v>
      </c>
      <c r="B512" s="80" t="s">
        <v>406</v>
      </c>
      <c r="C512" s="44" t="s">
        <v>367</v>
      </c>
      <c r="D512" s="5">
        <v>153.69</v>
      </c>
      <c r="E512" s="111">
        <f t="shared" si="38"/>
        <v>30.738000000000003</v>
      </c>
      <c r="F512" s="112">
        <f t="shared" si="39"/>
        <v>184.428</v>
      </c>
    </row>
    <row r="513" spans="1:6" ht="30.75" customHeight="1">
      <c r="A513" s="83">
        <v>6</v>
      </c>
      <c r="B513" s="80" t="s">
        <v>407</v>
      </c>
      <c r="C513" s="44" t="s">
        <v>367</v>
      </c>
      <c r="D513" s="5">
        <v>156.54</v>
      </c>
      <c r="E513" s="111">
        <f t="shared" si="38"/>
        <v>31.307999999999996</v>
      </c>
      <c r="F513" s="112">
        <f t="shared" si="39"/>
        <v>187.84799999999998</v>
      </c>
    </row>
    <row r="514" spans="1:6" ht="45.75" customHeight="1">
      <c r="A514" s="83">
        <v>7</v>
      </c>
      <c r="B514" s="15" t="s">
        <v>871</v>
      </c>
      <c r="C514" s="44" t="s">
        <v>367</v>
      </c>
      <c r="D514" s="5">
        <v>281.03</v>
      </c>
      <c r="E514" s="111">
        <f t="shared" si="38"/>
        <v>56.205999999999996</v>
      </c>
      <c r="F514" s="112">
        <f t="shared" si="39"/>
        <v>337.236</v>
      </c>
    </row>
    <row r="515" spans="1:6" ht="45.75" customHeight="1">
      <c r="A515" s="83">
        <v>8</v>
      </c>
      <c r="B515" s="15" t="s">
        <v>408</v>
      </c>
      <c r="C515" s="44" t="s">
        <v>367</v>
      </c>
      <c r="D515" s="5">
        <v>283.9</v>
      </c>
      <c r="E515" s="111">
        <f t="shared" si="38"/>
        <v>56.78</v>
      </c>
      <c r="F515" s="112">
        <f t="shared" si="39"/>
        <v>340.67999999999995</v>
      </c>
    </row>
    <row r="516" spans="1:6" ht="30.75" customHeight="1">
      <c r="A516" s="83">
        <v>9</v>
      </c>
      <c r="B516" s="15" t="s">
        <v>872</v>
      </c>
      <c r="C516" s="44" t="s">
        <v>367</v>
      </c>
      <c r="D516" s="5">
        <v>242.29</v>
      </c>
      <c r="E516" s="111">
        <f t="shared" si="38"/>
        <v>48.458</v>
      </c>
      <c r="F516" s="112">
        <f t="shared" si="39"/>
        <v>290.748</v>
      </c>
    </row>
    <row r="517" spans="1:6" ht="30.75" customHeight="1">
      <c r="A517" s="83">
        <v>10</v>
      </c>
      <c r="B517" s="15" t="s">
        <v>409</v>
      </c>
      <c r="C517" s="44" t="s">
        <v>367</v>
      </c>
      <c r="D517" s="5">
        <v>242.25</v>
      </c>
      <c r="E517" s="111">
        <f t="shared" si="38"/>
        <v>48.45</v>
      </c>
      <c r="F517" s="112">
        <f t="shared" si="39"/>
        <v>290.7</v>
      </c>
    </row>
    <row r="518" spans="1:6" ht="30.75" customHeight="1">
      <c r="A518" s="83">
        <v>11</v>
      </c>
      <c r="B518" s="15" t="s">
        <v>410</v>
      </c>
      <c r="C518" s="44" t="s">
        <v>367</v>
      </c>
      <c r="D518" s="5">
        <v>243.79</v>
      </c>
      <c r="E518" s="111">
        <f t="shared" si="38"/>
        <v>48.758</v>
      </c>
      <c r="F518" s="112">
        <f t="shared" si="39"/>
        <v>292.548</v>
      </c>
    </row>
    <row r="519" spans="1:6" ht="30.75" customHeight="1">
      <c r="A519" s="184" t="s">
        <v>690</v>
      </c>
      <c r="B519" s="185"/>
      <c r="C519" s="185"/>
      <c r="D519" s="185"/>
      <c r="E519" s="185"/>
      <c r="F519" s="186"/>
    </row>
    <row r="520" spans="1:6" ht="21.75" customHeight="1">
      <c r="A520" s="83">
        <v>1</v>
      </c>
      <c r="B520" s="81" t="s">
        <v>411</v>
      </c>
      <c r="C520" s="44" t="s">
        <v>367</v>
      </c>
      <c r="D520" s="51">
        <v>193.75</v>
      </c>
      <c r="E520" s="111">
        <f aca="true" t="shared" si="40" ref="E520:E560">D520*20/100</f>
        <v>38.75</v>
      </c>
      <c r="F520" s="112">
        <f aca="true" t="shared" si="41" ref="F520:F560">D520+E520</f>
        <v>232.5</v>
      </c>
    </row>
    <row r="521" spans="1:6" ht="30.75" customHeight="1">
      <c r="A521" s="83">
        <v>2</v>
      </c>
      <c r="B521" s="49" t="s">
        <v>873</v>
      </c>
      <c r="C521" s="44" t="s">
        <v>367</v>
      </c>
      <c r="D521" s="5">
        <v>212.1</v>
      </c>
      <c r="E521" s="111">
        <f t="shared" si="40"/>
        <v>42.42</v>
      </c>
      <c r="F521" s="112">
        <f t="shared" si="41"/>
        <v>254.51999999999998</v>
      </c>
    </row>
    <row r="522" spans="1:6" ht="30.75" customHeight="1">
      <c r="A522" s="83">
        <v>3</v>
      </c>
      <c r="B522" s="79" t="s">
        <v>874</v>
      </c>
      <c r="C522" s="44" t="s">
        <v>367</v>
      </c>
      <c r="D522" s="5">
        <v>328.07</v>
      </c>
      <c r="E522" s="111">
        <f t="shared" si="40"/>
        <v>65.61399999999999</v>
      </c>
      <c r="F522" s="112">
        <f t="shared" si="41"/>
        <v>393.68399999999997</v>
      </c>
    </row>
    <row r="523" spans="1:6" ht="45.75" customHeight="1">
      <c r="A523" s="83">
        <v>4</v>
      </c>
      <c r="B523" s="54" t="s">
        <v>785</v>
      </c>
      <c r="C523" s="44" t="s">
        <v>367</v>
      </c>
      <c r="D523" s="51">
        <v>294.08</v>
      </c>
      <c r="E523" s="111">
        <f t="shared" si="40"/>
        <v>58.815999999999995</v>
      </c>
      <c r="F523" s="112">
        <f t="shared" si="41"/>
        <v>352.89599999999996</v>
      </c>
    </row>
    <row r="524" spans="1:6" ht="44.25" customHeight="1">
      <c r="A524" s="83">
        <v>5</v>
      </c>
      <c r="B524" s="38" t="s">
        <v>412</v>
      </c>
      <c r="C524" s="44" t="s">
        <v>367</v>
      </c>
      <c r="D524" s="51">
        <v>286.6</v>
      </c>
      <c r="E524" s="111">
        <f t="shared" si="40"/>
        <v>57.32</v>
      </c>
      <c r="F524" s="112">
        <f t="shared" si="41"/>
        <v>343.92</v>
      </c>
    </row>
    <row r="525" spans="1:6" ht="75.75" customHeight="1">
      <c r="A525" s="83">
        <v>6</v>
      </c>
      <c r="B525" s="39" t="s">
        <v>786</v>
      </c>
      <c r="C525" s="44" t="s">
        <v>367</v>
      </c>
      <c r="D525" s="51">
        <v>458.08</v>
      </c>
      <c r="E525" s="111">
        <f t="shared" si="40"/>
        <v>91.616</v>
      </c>
      <c r="F525" s="112">
        <f t="shared" si="41"/>
        <v>549.696</v>
      </c>
    </row>
    <row r="526" spans="1:6" ht="72.75" customHeight="1">
      <c r="A526" s="83">
        <v>7</v>
      </c>
      <c r="B526" s="39" t="s">
        <v>413</v>
      </c>
      <c r="C526" s="44" t="s">
        <v>367</v>
      </c>
      <c r="D526" s="51">
        <v>472</v>
      </c>
      <c r="E526" s="111">
        <f t="shared" si="40"/>
        <v>94.4</v>
      </c>
      <c r="F526" s="112">
        <f t="shared" si="41"/>
        <v>566.4</v>
      </c>
    </row>
    <row r="527" spans="1:6" ht="72" customHeight="1">
      <c r="A527" s="83">
        <v>8</v>
      </c>
      <c r="B527" s="39" t="s">
        <v>414</v>
      </c>
      <c r="C527" s="44" t="s">
        <v>367</v>
      </c>
      <c r="D527" s="5">
        <v>495.27</v>
      </c>
      <c r="E527" s="111">
        <f t="shared" si="40"/>
        <v>99.054</v>
      </c>
      <c r="F527" s="112">
        <f t="shared" si="41"/>
        <v>594.324</v>
      </c>
    </row>
    <row r="528" spans="1:6" ht="75" customHeight="1">
      <c r="A528" s="83">
        <v>9</v>
      </c>
      <c r="B528" s="38" t="s">
        <v>415</v>
      </c>
      <c r="C528" s="44" t="s">
        <v>367</v>
      </c>
      <c r="D528" s="51">
        <v>458.45</v>
      </c>
      <c r="E528" s="111">
        <f t="shared" si="40"/>
        <v>91.69</v>
      </c>
      <c r="F528" s="112">
        <f t="shared" si="41"/>
        <v>550.14</v>
      </c>
    </row>
    <row r="529" spans="1:6" ht="73.5" customHeight="1">
      <c r="A529" s="83">
        <v>10</v>
      </c>
      <c r="B529" s="38" t="s">
        <v>416</v>
      </c>
      <c r="C529" s="44" t="s">
        <v>367</v>
      </c>
      <c r="D529" s="5">
        <v>472.37</v>
      </c>
      <c r="E529" s="111">
        <f t="shared" si="40"/>
        <v>94.47399999999999</v>
      </c>
      <c r="F529" s="112">
        <f t="shared" si="41"/>
        <v>566.844</v>
      </c>
    </row>
    <row r="530" spans="1:6" ht="75" customHeight="1">
      <c r="A530" s="83">
        <v>11</v>
      </c>
      <c r="B530" s="39" t="s">
        <v>417</v>
      </c>
      <c r="C530" s="44" t="s">
        <v>367</v>
      </c>
      <c r="D530" s="5">
        <v>495.64</v>
      </c>
      <c r="E530" s="111">
        <f t="shared" si="40"/>
        <v>99.12799999999999</v>
      </c>
      <c r="F530" s="112">
        <f t="shared" si="41"/>
        <v>594.768</v>
      </c>
    </row>
    <row r="531" spans="1:6" ht="58.5" customHeight="1">
      <c r="A531" s="83">
        <v>12</v>
      </c>
      <c r="B531" s="38" t="s">
        <v>418</v>
      </c>
      <c r="C531" s="44" t="s">
        <v>367</v>
      </c>
      <c r="D531" s="51">
        <v>455.48</v>
      </c>
      <c r="E531" s="111">
        <f t="shared" si="40"/>
        <v>91.096</v>
      </c>
      <c r="F531" s="112">
        <f t="shared" si="41"/>
        <v>546.576</v>
      </c>
    </row>
    <row r="532" spans="1:6" ht="59.25" customHeight="1">
      <c r="A532" s="83">
        <v>13</v>
      </c>
      <c r="B532" s="38" t="s">
        <v>419</v>
      </c>
      <c r="C532" s="44" t="s">
        <v>367</v>
      </c>
      <c r="D532" s="51">
        <v>469.4</v>
      </c>
      <c r="E532" s="111">
        <f t="shared" si="40"/>
        <v>93.88</v>
      </c>
      <c r="F532" s="112">
        <f t="shared" si="41"/>
        <v>563.28</v>
      </c>
    </row>
    <row r="533" spans="1:6" ht="60" customHeight="1">
      <c r="A533" s="83">
        <v>14</v>
      </c>
      <c r="B533" s="38" t="s">
        <v>420</v>
      </c>
      <c r="C533" s="44" t="s">
        <v>367</v>
      </c>
      <c r="D533" s="5">
        <v>492.67</v>
      </c>
      <c r="E533" s="111">
        <f t="shared" si="40"/>
        <v>98.53399999999999</v>
      </c>
      <c r="F533" s="112">
        <f t="shared" si="41"/>
        <v>591.204</v>
      </c>
    </row>
    <row r="534" spans="1:6" ht="58.5" customHeight="1">
      <c r="A534" s="83">
        <v>15</v>
      </c>
      <c r="B534" s="38" t="s">
        <v>421</v>
      </c>
      <c r="C534" s="44" t="s">
        <v>367</v>
      </c>
      <c r="D534" s="5">
        <v>453.95</v>
      </c>
      <c r="E534" s="111">
        <f t="shared" si="40"/>
        <v>90.79</v>
      </c>
      <c r="F534" s="112">
        <f t="shared" si="41"/>
        <v>544.74</v>
      </c>
    </row>
    <row r="535" spans="1:6" ht="60" customHeight="1">
      <c r="A535" s="83">
        <v>16</v>
      </c>
      <c r="B535" s="38" t="s">
        <v>422</v>
      </c>
      <c r="C535" s="44" t="s">
        <v>367</v>
      </c>
      <c r="D535" s="5">
        <v>467.87</v>
      </c>
      <c r="E535" s="111">
        <f t="shared" si="40"/>
        <v>93.574</v>
      </c>
      <c r="F535" s="112">
        <f t="shared" si="41"/>
        <v>561.444</v>
      </c>
    </row>
    <row r="536" spans="1:6" ht="60.75" customHeight="1">
      <c r="A536" s="83">
        <v>17</v>
      </c>
      <c r="B536" s="39" t="s">
        <v>423</v>
      </c>
      <c r="C536" s="44" t="s">
        <v>367</v>
      </c>
      <c r="D536" s="5">
        <v>491.17</v>
      </c>
      <c r="E536" s="111">
        <f t="shared" si="40"/>
        <v>98.234</v>
      </c>
      <c r="F536" s="112">
        <f t="shared" si="41"/>
        <v>589.404</v>
      </c>
    </row>
    <row r="537" spans="1:6" ht="74.25" customHeight="1">
      <c r="A537" s="83">
        <v>18</v>
      </c>
      <c r="B537" s="38" t="s">
        <v>787</v>
      </c>
      <c r="C537" s="114" t="s">
        <v>367</v>
      </c>
      <c r="D537" s="51">
        <v>556.86</v>
      </c>
      <c r="E537" s="111">
        <f t="shared" si="40"/>
        <v>111.37200000000001</v>
      </c>
      <c r="F537" s="112">
        <f t="shared" si="41"/>
        <v>668.232</v>
      </c>
    </row>
    <row r="538" spans="1:6" ht="75" customHeight="1">
      <c r="A538" s="83">
        <v>19</v>
      </c>
      <c r="B538" s="78" t="s">
        <v>424</v>
      </c>
      <c r="C538" s="44" t="s">
        <v>367</v>
      </c>
      <c r="D538" s="5">
        <v>570.78</v>
      </c>
      <c r="E538" s="111">
        <f t="shared" si="40"/>
        <v>114.15599999999999</v>
      </c>
      <c r="F538" s="112">
        <f t="shared" si="41"/>
        <v>684.9359999999999</v>
      </c>
    </row>
    <row r="539" spans="1:6" ht="75" customHeight="1">
      <c r="A539" s="83">
        <v>20</v>
      </c>
      <c r="B539" s="78" t="s">
        <v>425</v>
      </c>
      <c r="C539" s="44" t="s">
        <v>367</v>
      </c>
      <c r="D539" s="51">
        <v>594.06</v>
      </c>
      <c r="E539" s="111">
        <f t="shared" si="40"/>
        <v>118.81199999999998</v>
      </c>
      <c r="F539" s="112">
        <f t="shared" si="41"/>
        <v>712.872</v>
      </c>
    </row>
    <row r="540" spans="1:6" ht="75" customHeight="1">
      <c r="A540" s="83">
        <v>21</v>
      </c>
      <c r="B540" s="78" t="s">
        <v>426</v>
      </c>
      <c r="C540" s="44" t="s">
        <v>367</v>
      </c>
      <c r="D540" s="51">
        <v>557.6</v>
      </c>
      <c r="E540" s="111">
        <f t="shared" si="40"/>
        <v>111.52</v>
      </c>
      <c r="F540" s="112">
        <f t="shared" si="41"/>
        <v>669.12</v>
      </c>
    </row>
    <row r="541" spans="1:6" ht="73.5" customHeight="1">
      <c r="A541" s="83">
        <v>22</v>
      </c>
      <c r="B541" s="78" t="s">
        <v>427</v>
      </c>
      <c r="C541" s="44" t="s">
        <v>367</v>
      </c>
      <c r="D541" s="51">
        <v>571.52</v>
      </c>
      <c r="E541" s="111">
        <f t="shared" si="40"/>
        <v>114.304</v>
      </c>
      <c r="F541" s="112">
        <f t="shared" si="41"/>
        <v>685.824</v>
      </c>
    </row>
    <row r="542" spans="1:6" ht="75" customHeight="1">
      <c r="A542" s="83">
        <v>23</v>
      </c>
      <c r="B542" s="78" t="s">
        <v>428</v>
      </c>
      <c r="C542" s="44" t="s">
        <v>367</v>
      </c>
      <c r="D542" s="5">
        <v>594.79</v>
      </c>
      <c r="E542" s="111">
        <f t="shared" si="40"/>
        <v>118.958</v>
      </c>
      <c r="F542" s="112">
        <f t="shared" si="41"/>
        <v>713.7479999999999</v>
      </c>
    </row>
    <row r="543" spans="1:6" ht="60" customHeight="1">
      <c r="A543" s="83">
        <v>24</v>
      </c>
      <c r="B543" s="78" t="s">
        <v>429</v>
      </c>
      <c r="C543" s="44" t="s">
        <v>367</v>
      </c>
      <c r="D543" s="5">
        <v>551.68</v>
      </c>
      <c r="E543" s="111">
        <f t="shared" si="40"/>
        <v>110.33599999999998</v>
      </c>
      <c r="F543" s="112">
        <f t="shared" si="41"/>
        <v>662.016</v>
      </c>
    </row>
    <row r="544" spans="1:6" ht="60" customHeight="1">
      <c r="A544" s="83">
        <v>25</v>
      </c>
      <c r="B544" s="78" t="s">
        <v>430</v>
      </c>
      <c r="C544" s="44" t="s">
        <v>367</v>
      </c>
      <c r="D544" s="5">
        <v>565.58</v>
      </c>
      <c r="E544" s="111">
        <f t="shared" si="40"/>
        <v>113.116</v>
      </c>
      <c r="F544" s="112">
        <f t="shared" si="41"/>
        <v>678.696</v>
      </c>
    </row>
    <row r="545" spans="1:6" ht="60" customHeight="1">
      <c r="A545" s="83">
        <v>26</v>
      </c>
      <c r="B545" s="78" t="s">
        <v>431</v>
      </c>
      <c r="C545" s="44" t="s">
        <v>367</v>
      </c>
      <c r="D545" s="51">
        <v>588.86</v>
      </c>
      <c r="E545" s="111">
        <f t="shared" si="40"/>
        <v>117.772</v>
      </c>
      <c r="F545" s="112">
        <f t="shared" si="41"/>
        <v>706.6320000000001</v>
      </c>
    </row>
    <row r="546" spans="1:6" ht="60" customHeight="1">
      <c r="A546" s="83">
        <v>27</v>
      </c>
      <c r="B546" s="78" t="s">
        <v>432</v>
      </c>
      <c r="C546" s="44" t="s">
        <v>367</v>
      </c>
      <c r="D546" s="5">
        <v>548.62</v>
      </c>
      <c r="E546" s="111">
        <f t="shared" si="40"/>
        <v>109.72399999999999</v>
      </c>
      <c r="F546" s="112">
        <f t="shared" si="41"/>
        <v>658.344</v>
      </c>
    </row>
    <row r="547" spans="1:6" ht="60.75" customHeight="1">
      <c r="A547" s="83">
        <v>28</v>
      </c>
      <c r="B547" s="78" t="s">
        <v>433</v>
      </c>
      <c r="C547" s="44" t="s">
        <v>367</v>
      </c>
      <c r="D547" s="5">
        <v>562.53</v>
      </c>
      <c r="E547" s="111">
        <f t="shared" si="40"/>
        <v>112.50599999999999</v>
      </c>
      <c r="F547" s="112">
        <f t="shared" si="41"/>
        <v>675.036</v>
      </c>
    </row>
    <row r="548" spans="1:6" ht="59.25" customHeight="1">
      <c r="A548" s="83">
        <v>29</v>
      </c>
      <c r="B548" s="78" t="s">
        <v>434</v>
      </c>
      <c r="C548" s="44" t="s">
        <v>367</v>
      </c>
      <c r="D548" s="51">
        <v>585.81</v>
      </c>
      <c r="E548" s="111">
        <f t="shared" si="40"/>
        <v>117.16199999999999</v>
      </c>
      <c r="F548" s="112">
        <f t="shared" si="41"/>
        <v>702.972</v>
      </c>
    </row>
    <row r="549" spans="1:6" ht="72.75" customHeight="1">
      <c r="A549" s="83">
        <v>30</v>
      </c>
      <c r="B549" s="38" t="s">
        <v>788</v>
      </c>
      <c r="C549" s="44" t="s">
        <v>367</v>
      </c>
      <c r="D549" s="5">
        <v>655.67</v>
      </c>
      <c r="E549" s="111">
        <f t="shared" si="40"/>
        <v>131.134</v>
      </c>
      <c r="F549" s="112">
        <f t="shared" si="41"/>
        <v>786.804</v>
      </c>
    </row>
    <row r="550" spans="1:6" ht="75" customHeight="1">
      <c r="A550" s="83">
        <v>31</v>
      </c>
      <c r="B550" s="38" t="s">
        <v>435</v>
      </c>
      <c r="C550" s="44" t="s">
        <v>367</v>
      </c>
      <c r="D550" s="5">
        <v>669.56</v>
      </c>
      <c r="E550" s="111">
        <f t="shared" si="40"/>
        <v>133.91199999999998</v>
      </c>
      <c r="F550" s="112">
        <f t="shared" si="41"/>
        <v>803.472</v>
      </c>
    </row>
    <row r="551" spans="1:6" ht="73.5" customHeight="1">
      <c r="A551" s="83">
        <v>32</v>
      </c>
      <c r="B551" s="38" t="s">
        <v>436</v>
      </c>
      <c r="C551" s="44" t="s">
        <v>367</v>
      </c>
      <c r="D551" s="51">
        <v>692.84</v>
      </c>
      <c r="E551" s="111">
        <f t="shared" si="40"/>
        <v>138.568</v>
      </c>
      <c r="F551" s="112">
        <f t="shared" si="41"/>
        <v>831.408</v>
      </c>
    </row>
    <row r="552" spans="1:6" ht="75" customHeight="1">
      <c r="A552" s="83">
        <v>33</v>
      </c>
      <c r="B552" s="38" t="s">
        <v>437</v>
      </c>
      <c r="C552" s="44" t="s">
        <v>367</v>
      </c>
      <c r="D552" s="51">
        <v>656.75</v>
      </c>
      <c r="E552" s="111">
        <f t="shared" si="40"/>
        <v>131.35</v>
      </c>
      <c r="F552" s="112">
        <f t="shared" si="41"/>
        <v>788.1</v>
      </c>
    </row>
    <row r="553" spans="1:6" ht="75" customHeight="1">
      <c r="A553" s="83">
        <v>34</v>
      </c>
      <c r="B553" s="38" t="s">
        <v>438</v>
      </c>
      <c r="C553" s="44" t="s">
        <v>367</v>
      </c>
      <c r="D553" s="5">
        <v>670.67</v>
      </c>
      <c r="E553" s="111">
        <f t="shared" si="40"/>
        <v>134.134</v>
      </c>
      <c r="F553" s="112">
        <f t="shared" si="41"/>
        <v>804.804</v>
      </c>
    </row>
    <row r="554" spans="1:6" ht="74.25" customHeight="1">
      <c r="A554" s="83">
        <v>35</v>
      </c>
      <c r="B554" s="38" t="s">
        <v>439</v>
      </c>
      <c r="C554" s="44" t="s">
        <v>367</v>
      </c>
      <c r="D554" s="51">
        <v>693.96</v>
      </c>
      <c r="E554" s="111">
        <f t="shared" si="40"/>
        <v>138.792</v>
      </c>
      <c r="F554" s="112">
        <f t="shared" si="41"/>
        <v>832.7520000000001</v>
      </c>
    </row>
    <row r="555" spans="1:6" ht="58.5" customHeight="1">
      <c r="A555" s="83">
        <v>36</v>
      </c>
      <c r="B555" s="38" t="s">
        <v>440</v>
      </c>
      <c r="C555" s="44" t="s">
        <v>367</v>
      </c>
      <c r="D555" s="51">
        <v>647.85</v>
      </c>
      <c r="E555" s="111">
        <f t="shared" si="40"/>
        <v>129.57</v>
      </c>
      <c r="F555" s="112">
        <f t="shared" si="41"/>
        <v>777.4200000000001</v>
      </c>
    </row>
    <row r="556" spans="1:6" ht="60" customHeight="1">
      <c r="A556" s="83">
        <v>37</v>
      </c>
      <c r="B556" s="38" t="s">
        <v>441</v>
      </c>
      <c r="C556" s="44" t="s">
        <v>367</v>
      </c>
      <c r="D556" s="5">
        <v>661.77</v>
      </c>
      <c r="E556" s="111">
        <f t="shared" si="40"/>
        <v>132.35399999999998</v>
      </c>
      <c r="F556" s="112">
        <f t="shared" si="41"/>
        <v>794.124</v>
      </c>
    </row>
    <row r="557" spans="1:6" ht="60" customHeight="1">
      <c r="A557" s="83">
        <v>38</v>
      </c>
      <c r="B557" s="38" t="s">
        <v>442</v>
      </c>
      <c r="C557" s="44" t="s">
        <v>367</v>
      </c>
      <c r="D557" s="51">
        <v>685.04</v>
      </c>
      <c r="E557" s="111">
        <f t="shared" si="40"/>
        <v>137.00799999999998</v>
      </c>
      <c r="F557" s="112">
        <f t="shared" si="41"/>
        <v>822.048</v>
      </c>
    </row>
    <row r="558" spans="1:6" ht="60" customHeight="1">
      <c r="A558" s="83">
        <v>39</v>
      </c>
      <c r="B558" s="38" t="s">
        <v>443</v>
      </c>
      <c r="C558" s="44" t="s">
        <v>367</v>
      </c>
      <c r="D558" s="51">
        <v>643.28</v>
      </c>
      <c r="E558" s="111">
        <f t="shared" si="40"/>
        <v>128.65599999999998</v>
      </c>
      <c r="F558" s="112">
        <f t="shared" si="41"/>
        <v>771.9359999999999</v>
      </c>
    </row>
    <row r="559" spans="1:6" ht="60" customHeight="1">
      <c r="A559" s="83">
        <v>40</v>
      </c>
      <c r="B559" s="38" t="s">
        <v>444</v>
      </c>
      <c r="C559" s="44" t="s">
        <v>367</v>
      </c>
      <c r="D559" s="5">
        <v>657.19</v>
      </c>
      <c r="E559" s="111">
        <f t="shared" si="40"/>
        <v>131.43800000000002</v>
      </c>
      <c r="F559" s="112">
        <f t="shared" si="41"/>
        <v>788.628</v>
      </c>
    </row>
    <row r="560" spans="1:6" ht="60.75" customHeight="1">
      <c r="A560" s="83">
        <v>41</v>
      </c>
      <c r="B560" s="38" t="s">
        <v>445</v>
      </c>
      <c r="C560" s="44" t="s">
        <v>367</v>
      </c>
      <c r="D560" s="51">
        <v>680.46</v>
      </c>
      <c r="E560" s="111">
        <f t="shared" si="40"/>
        <v>136.092</v>
      </c>
      <c r="F560" s="112">
        <f t="shared" si="41"/>
        <v>816.552</v>
      </c>
    </row>
    <row r="561" spans="1:6" ht="30.75" customHeight="1">
      <c r="A561" s="184" t="s">
        <v>892</v>
      </c>
      <c r="B561" s="185"/>
      <c r="C561" s="185"/>
      <c r="D561" s="185"/>
      <c r="E561" s="185"/>
      <c r="F561" s="186"/>
    </row>
    <row r="562" spans="1:6" ht="59.25" customHeight="1">
      <c r="A562" s="83">
        <v>1</v>
      </c>
      <c r="B562" s="38" t="s">
        <v>789</v>
      </c>
      <c r="C562" s="44" t="s">
        <v>367</v>
      </c>
      <c r="D562" s="51">
        <v>294.07</v>
      </c>
      <c r="E562" s="111">
        <f aca="true" t="shared" si="42" ref="E562:E599">D562*20/100</f>
        <v>58.81399999999999</v>
      </c>
      <c r="F562" s="112">
        <f aca="true" t="shared" si="43" ref="F562:F599">D562+E562</f>
        <v>352.884</v>
      </c>
    </row>
    <row r="563" spans="1:6" ht="60.75" customHeight="1">
      <c r="A563" s="83">
        <v>2</v>
      </c>
      <c r="B563" s="38" t="s">
        <v>875</v>
      </c>
      <c r="C563" s="44" t="s">
        <v>367</v>
      </c>
      <c r="D563" s="51">
        <v>286.6</v>
      </c>
      <c r="E563" s="111">
        <f t="shared" si="42"/>
        <v>57.32</v>
      </c>
      <c r="F563" s="112">
        <f t="shared" si="43"/>
        <v>343.92</v>
      </c>
    </row>
    <row r="564" spans="1:6" ht="89.25" customHeight="1">
      <c r="A564" s="83">
        <v>3</v>
      </c>
      <c r="B564" s="38" t="s">
        <v>790</v>
      </c>
      <c r="C564" s="44" t="s">
        <v>367</v>
      </c>
      <c r="D564" s="51">
        <v>458.08</v>
      </c>
      <c r="E564" s="111">
        <f t="shared" si="42"/>
        <v>91.616</v>
      </c>
      <c r="F564" s="112">
        <f t="shared" si="43"/>
        <v>549.696</v>
      </c>
    </row>
    <row r="565" spans="1:6" ht="89.25" customHeight="1">
      <c r="A565" s="83">
        <v>4</v>
      </c>
      <c r="B565" s="38" t="s">
        <v>446</v>
      </c>
      <c r="C565" s="44" t="s">
        <v>367</v>
      </c>
      <c r="D565" s="5">
        <v>471.99</v>
      </c>
      <c r="E565" s="111">
        <f t="shared" si="42"/>
        <v>94.398</v>
      </c>
      <c r="F565" s="112">
        <f t="shared" si="43"/>
        <v>566.388</v>
      </c>
    </row>
    <row r="566" spans="1:6" ht="90.75" customHeight="1">
      <c r="A566" s="83">
        <v>5</v>
      </c>
      <c r="B566" s="38" t="s">
        <v>447</v>
      </c>
      <c r="C566" s="44" t="s">
        <v>367</v>
      </c>
      <c r="D566" s="5">
        <v>495.27</v>
      </c>
      <c r="E566" s="111">
        <f t="shared" si="42"/>
        <v>99.054</v>
      </c>
      <c r="F566" s="112">
        <f t="shared" si="43"/>
        <v>594.324</v>
      </c>
    </row>
    <row r="567" spans="1:6" ht="90.75" customHeight="1">
      <c r="A567" s="83">
        <v>6</v>
      </c>
      <c r="B567" s="38" t="s">
        <v>448</v>
      </c>
      <c r="C567" s="44" t="s">
        <v>367</v>
      </c>
      <c r="D567" s="51">
        <v>458.44</v>
      </c>
      <c r="E567" s="111">
        <f t="shared" si="42"/>
        <v>91.68799999999999</v>
      </c>
      <c r="F567" s="112">
        <f t="shared" si="43"/>
        <v>550.1279999999999</v>
      </c>
    </row>
    <row r="568" spans="1:6" ht="88.5" customHeight="1">
      <c r="A568" s="83">
        <v>7</v>
      </c>
      <c r="B568" s="38" t="s">
        <v>449</v>
      </c>
      <c r="C568" s="44" t="s">
        <v>367</v>
      </c>
      <c r="D568" s="5">
        <v>472.37</v>
      </c>
      <c r="E568" s="111">
        <f t="shared" si="42"/>
        <v>94.47399999999999</v>
      </c>
      <c r="F568" s="112">
        <f t="shared" si="43"/>
        <v>566.844</v>
      </c>
    </row>
    <row r="569" spans="1:6" ht="90" customHeight="1">
      <c r="A569" s="83">
        <v>8</v>
      </c>
      <c r="B569" s="38" t="s">
        <v>450</v>
      </c>
      <c r="C569" s="44" t="s">
        <v>367</v>
      </c>
      <c r="D569" s="5">
        <v>495.64</v>
      </c>
      <c r="E569" s="111">
        <f t="shared" si="42"/>
        <v>99.12799999999999</v>
      </c>
      <c r="F569" s="112">
        <f t="shared" si="43"/>
        <v>594.768</v>
      </c>
    </row>
    <row r="570" spans="1:6" ht="75.75" customHeight="1">
      <c r="A570" s="83">
        <v>9</v>
      </c>
      <c r="B570" s="38" t="s">
        <v>451</v>
      </c>
      <c r="C570" s="44" t="s">
        <v>367</v>
      </c>
      <c r="D570" s="51">
        <v>455.48</v>
      </c>
      <c r="E570" s="111">
        <f t="shared" si="42"/>
        <v>91.096</v>
      </c>
      <c r="F570" s="112">
        <f t="shared" si="43"/>
        <v>546.576</v>
      </c>
    </row>
    <row r="571" spans="1:6" ht="74.25" customHeight="1">
      <c r="A571" s="83">
        <v>10</v>
      </c>
      <c r="B571" s="38" t="s">
        <v>452</v>
      </c>
      <c r="C571" s="44" t="s">
        <v>367</v>
      </c>
      <c r="D571" s="5">
        <v>469.4</v>
      </c>
      <c r="E571" s="111">
        <f t="shared" si="42"/>
        <v>93.88</v>
      </c>
      <c r="F571" s="112">
        <f t="shared" si="43"/>
        <v>563.28</v>
      </c>
    </row>
    <row r="572" spans="1:6" ht="75" customHeight="1">
      <c r="A572" s="83">
        <v>11</v>
      </c>
      <c r="B572" s="38" t="s">
        <v>453</v>
      </c>
      <c r="C572" s="44" t="s">
        <v>367</v>
      </c>
      <c r="D572" s="5">
        <v>492.67</v>
      </c>
      <c r="E572" s="111">
        <f t="shared" si="42"/>
        <v>98.53399999999999</v>
      </c>
      <c r="F572" s="112">
        <f t="shared" si="43"/>
        <v>591.204</v>
      </c>
    </row>
    <row r="573" spans="1:6" ht="75.75" customHeight="1">
      <c r="A573" s="83">
        <v>12</v>
      </c>
      <c r="B573" s="38" t="s">
        <v>454</v>
      </c>
      <c r="C573" s="44" t="s">
        <v>367</v>
      </c>
      <c r="D573" s="5">
        <v>453.96</v>
      </c>
      <c r="E573" s="111">
        <f t="shared" si="42"/>
        <v>90.79199999999999</v>
      </c>
      <c r="F573" s="112">
        <f t="shared" si="43"/>
        <v>544.752</v>
      </c>
    </row>
    <row r="574" spans="1:6" ht="74.25" customHeight="1">
      <c r="A574" s="83">
        <v>13</v>
      </c>
      <c r="B574" s="38" t="s">
        <v>455</v>
      </c>
      <c r="C574" s="44" t="s">
        <v>367</v>
      </c>
      <c r="D574" s="51">
        <v>467.88</v>
      </c>
      <c r="E574" s="111">
        <f t="shared" si="42"/>
        <v>93.57600000000001</v>
      </c>
      <c r="F574" s="112">
        <f t="shared" si="43"/>
        <v>561.456</v>
      </c>
    </row>
    <row r="575" spans="1:6" ht="75" customHeight="1">
      <c r="A575" s="83">
        <v>14</v>
      </c>
      <c r="B575" s="38" t="s">
        <v>456</v>
      </c>
      <c r="C575" s="44" t="s">
        <v>367</v>
      </c>
      <c r="D575" s="5">
        <v>491.17</v>
      </c>
      <c r="E575" s="111">
        <f t="shared" si="42"/>
        <v>98.234</v>
      </c>
      <c r="F575" s="112">
        <f t="shared" si="43"/>
        <v>589.404</v>
      </c>
    </row>
    <row r="576" spans="1:6" ht="91.5" customHeight="1">
      <c r="A576" s="83">
        <v>15</v>
      </c>
      <c r="B576" s="38" t="s">
        <v>791</v>
      </c>
      <c r="C576" s="44" t="s">
        <v>367</v>
      </c>
      <c r="D576" s="5">
        <v>666.05</v>
      </c>
      <c r="E576" s="111">
        <f t="shared" si="42"/>
        <v>133.21</v>
      </c>
      <c r="F576" s="112">
        <f t="shared" si="43"/>
        <v>799.26</v>
      </c>
    </row>
    <row r="577" spans="1:6" ht="89.25" customHeight="1">
      <c r="A577" s="83">
        <v>16</v>
      </c>
      <c r="B577" s="38" t="s">
        <v>457</v>
      </c>
      <c r="C577" s="44" t="s">
        <v>367</v>
      </c>
      <c r="D577" s="5">
        <v>679.94</v>
      </c>
      <c r="E577" s="111">
        <f t="shared" si="42"/>
        <v>135.988</v>
      </c>
      <c r="F577" s="112">
        <f t="shared" si="43"/>
        <v>815.9280000000001</v>
      </c>
    </row>
    <row r="578" spans="1:6" ht="91.5" customHeight="1">
      <c r="A578" s="83">
        <v>17</v>
      </c>
      <c r="B578" s="38" t="s">
        <v>458</v>
      </c>
      <c r="C578" s="44" t="s">
        <v>367</v>
      </c>
      <c r="D578" s="51">
        <v>703.24</v>
      </c>
      <c r="E578" s="111">
        <f t="shared" si="42"/>
        <v>140.648</v>
      </c>
      <c r="F578" s="112">
        <f t="shared" si="43"/>
        <v>843.888</v>
      </c>
    </row>
    <row r="579" spans="1:6" ht="91.5" customHeight="1">
      <c r="A579" s="83">
        <v>18</v>
      </c>
      <c r="B579" s="38" t="s">
        <v>459</v>
      </c>
      <c r="C579" s="44" t="s">
        <v>367</v>
      </c>
      <c r="D579" s="51">
        <v>666.77</v>
      </c>
      <c r="E579" s="111">
        <f t="shared" si="42"/>
        <v>133.35399999999998</v>
      </c>
      <c r="F579" s="112">
        <f t="shared" si="43"/>
        <v>800.124</v>
      </c>
    </row>
    <row r="580" spans="1:6" ht="91.5" customHeight="1">
      <c r="A580" s="83">
        <v>19</v>
      </c>
      <c r="B580" s="38" t="s">
        <v>460</v>
      </c>
      <c r="C580" s="44" t="s">
        <v>367</v>
      </c>
      <c r="D580" s="5">
        <v>680.68</v>
      </c>
      <c r="E580" s="111">
        <f t="shared" si="42"/>
        <v>136.136</v>
      </c>
      <c r="F580" s="112">
        <f t="shared" si="43"/>
        <v>816.8159999999999</v>
      </c>
    </row>
    <row r="581" spans="1:6" ht="91.5" customHeight="1">
      <c r="A581" s="83">
        <v>20</v>
      </c>
      <c r="B581" s="38" t="s">
        <v>461</v>
      </c>
      <c r="C581" s="44" t="s">
        <v>367</v>
      </c>
      <c r="D581" s="5">
        <v>703.96</v>
      </c>
      <c r="E581" s="111">
        <f t="shared" si="42"/>
        <v>140.792</v>
      </c>
      <c r="F581" s="112">
        <f t="shared" si="43"/>
        <v>844.7520000000001</v>
      </c>
    </row>
    <row r="582" spans="1:6" ht="75" customHeight="1">
      <c r="A582" s="83">
        <v>21</v>
      </c>
      <c r="B582" s="38" t="s">
        <v>462</v>
      </c>
      <c r="C582" s="44" t="s">
        <v>367</v>
      </c>
      <c r="D582" s="51">
        <v>660.83</v>
      </c>
      <c r="E582" s="111">
        <f t="shared" si="42"/>
        <v>132.166</v>
      </c>
      <c r="F582" s="112">
        <f t="shared" si="43"/>
        <v>792.9960000000001</v>
      </c>
    </row>
    <row r="583" spans="1:6" ht="75" customHeight="1">
      <c r="A583" s="83">
        <v>22</v>
      </c>
      <c r="B583" s="38" t="s">
        <v>463</v>
      </c>
      <c r="C583" s="44" t="s">
        <v>367</v>
      </c>
      <c r="D583" s="5">
        <v>674.75</v>
      </c>
      <c r="E583" s="111">
        <f t="shared" si="42"/>
        <v>134.95</v>
      </c>
      <c r="F583" s="112">
        <f t="shared" si="43"/>
        <v>809.7</v>
      </c>
    </row>
    <row r="584" spans="1:6" ht="76.5" customHeight="1">
      <c r="A584" s="83">
        <v>23</v>
      </c>
      <c r="B584" s="38" t="s">
        <v>464</v>
      </c>
      <c r="C584" s="44" t="s">
        <v>367</v>
      </c>
      <c r="D584" s="51">
        <v>698.03</v>
      </c>
      <c r="E584" s="111">
        <f t="shared" si="42"/>
        <v>139.606</v>
      </c>
      <c r="F584" s="112">
        <f t="shared" si="43"/>
        <v>837.636</v>
      </c>
    </row>
    <row r="585" spans="1:6" ht="72" customHeight="1">
      <c r="A585" s="83">
        <v>24</v>
      </c>
      <c r="B585" s="39" t="s">
        <v>465</v>
      </c>
      <c r="C585" s="44" t="s">
        <v>367</v>
      </c>
      <c r="D585" s="5">
        <v>657.8</v>
      </c>
      <c r="E585" s="111">
        <f t="shared" si="42"/>
        <v>131.56</v>
      </c>
      <c r="F585" s="112">
        <f t="shared" si="43"/>
        <v>789.3599999999999</v>
      </c>
    </row>
    <row r="586" spans="1:6" ht="79.5" customHeight="1">
      <c r="A586" s="83">
        <v>25</v>
      </c>
      <c r="B586" s="39" t="s">
        <v>466</v>
      </c>
      <c r="C586" s="44" t="s">
        <v>367</v>
      </c>
      <c r="D586" s="51">
        <v>671.72</v>
      </c>
      <c r="E586" s="111">
        <f t="shared" si="42"/>
        <v>134.34400000000002</v>
      </c>
      <c r="F586" s="112">
        <f t="shared" si="43"/>
        <v>806.0640000000001</v>
      </c>
    </row>
    <row r="587" spans="1:6" ht="75" customHeight="1">
      <c r="A587" s="83">
        <v>26</v>
      </c>
      <c r="B587" s="38" t="s">
        <v>467</v>
      </c>
      <c r="C587" s="44" t="s">
        <v>367</v>
      </c>
      <c r="D587" s="5">
        <v>695</v>
      </c>
      <c r="E587" s="111">
        <f t="shared" si="42"/>
        <v>139</v>
      </c>
      <c r="F587" s="112">
        <f t="shared" si="43"/>
        <v>834</v>
      </c>
    </row>
    <row r="588" spans="1:6" ht="91.5" customHeight="1">
      <c r="A588" s="83">
        <v>27</v>
      </c>
      <c r="B588" s="38" t="s">
        <v>792</v>
      </c>
      <c r="C588" s="44" t="s">
        <v>367</v>
      </c>
      <c r="D588" s="5">
        <v>764.81</v>
      </c>
      <c r="E588" s="111">
        <f t="shared" si="42"/>
        <v>152.962</v>
      </c>
      <c r="F588" s="112">
        <f t="shared" si="43"/>
        <v>917.7719999999999</v>
      </c>
    </row>
    <row r="589" spans="1:6" ht="91.5" customHeight="1">
      <c r="A589" s="83">
        <v>28</v>
      </c>
      <c r="B589" s="38" t="s">
        <v>468</v>
      </c>
      <c r="C589" s="44" t="s">
        <v>367</v>
      </c>
      <c r="D589" s="52">
        <v>778.73</v>
      </c>
      <c r="E589" s="111">
        <f t="shared" si="42"/>
        <v>155.746</v>
      </c>
      <c r="F589" s="112">
        <f t="shared" si="43"/>
        <v>934.476</v>
      </c>
    </row>
    <row r="590" spans="1:6" ht="90" customHeight="1">
      <c r="A590" s="83">
        <v>29</v>
      </c>
      <c r="B590" s="38" t="s">
        <v>469</v>
      </c>
      <c r="C590" s="44" t="s">
        <v>367</v>
      </c>
      <c r="D590" s="5">
        <v>802.02</v>
      </c>
      <c r="E590" s="111">
        <f t="shared" si="42"/>
        <v>160.404</v>
      </c>
      <c r="F590" s="112">
        <f t="shared" si="43"/>
        <v>962.424</v>
      </c>
    </row>
    <row r="591" spans="1:6" ht="90" customHeight="1">
      <c r="A591" s="83">
        <v>30</v>
      </c>
      <c r="B591" s="38" t="s">
        <v>470</v>
      </c>
      <c r="C591" s="44" t="s">
        <v>367</v>
      </c>
      <c r="D591" s="5">
        <v>765.92</v>
      </c>
      <c r="E591" s="111">
        <f t="shared" si="42"/>
        <v>153.184</v>
      </c>
      <c r="F591" s="112">
        <f t="shared" si="43"/>
        <v>919.1039999999999</v>
      </c>
    </row>
    <row r="592" spans="1:6" ht="90" customHeight="1">
      <c r="A592" s="83">
        <v>31</v>
      </c>
      <c r="B592" s="38" t="s">
        <v>471</v>
      </c>
      <c r="C592" s="44" t="s">
        <v>367</v>
      </c>
      <c r="D592" s="5">
        <v>779.83</v>
      </c>
      <c r="E592" s="111">
        <f t="shared" si="42"/>
        <v>155.966</v>
      </c>
      <c r="F592" s="112">
        <f t="shared" si="43"/>
        <v>935.796</v>
      </c>
    </row>
    <row r="593" spans="1:6" ht="88.5" customHeight="1">
      <c r="A593" s="83">
        <v>32</v>
      </c>
      <c r="B593" s="38" t="s">
        <v>472</v>
      </c>
      <c r="C593" s="44" t="s">
        <v>367</v>
      </c>
      <c r="D593" s="5">
        <v>803.13</v>
      </c>
      <c r="E593" s="111">
        <f t="shared" si="42"/>
        <v>160.626</v>
      </c>
      <c r="F593" s="112">
        <f t="shared" si="43"/>
        <v>963.756</v>
      </c>
    </row>
    <row r="594" spans="1:6" ht="75" customHeight="1">
      <c r="A594" s="83">
        <v>33</v>
      </c>
      <c r="B594" s="38" t="s">
        <v>473</v>
      </c>
      <c r="C594" s="44" t="s">
        <v>367</v>
      </c>
      <c r="D594" s="5">
        <v>757.02</v>
      </c>
      <c r="E594" s="111">
        <f t="shared" si="42"/>
        <v>151.404</v>
      </c>
      <c r="F594" s="112">
        <f t="shared" si="43"/>
        <v>908.424</v>
      </c>
    </row>
    <row r="595" spans="1:6" ht="75.75" customHeight="1">
      <c r="A595" s="83">
        <v>34</v>
      </c>
      <c r="B595" s="38" t="s">
        <v>474</v>
      </c>
      <c r="C595" s="44" t="s">
        <v>367</v>
      </c>
      <c r="D595" s="5">
        <v>770.95</v>
      </c>
      <c r="E595" s="111">
        <f t="shared" si="42"/>
        <v>154.19</v>
      </c>
      <c r="F595" s="112">
        <f t="shared" si="43"/>
        <v>925.1400000000001</v>
      </c>
    </row>
    <row r="596" spans="1:6" ht="74.25" customHeight="1">
      <c r="A596" s="83">
        <v>35</v>
      </c>
      <c r="B596" s="38" t="s">
        <v>475</v>
      </c>
      <c r="C596" s="44" t="s">
        <v>367</v>
      </c>
      <c r="D596" s="5">
        <v>794.21</v>
      </c>
      <c r="E596" s="111">
        <f t="shared" si="42"/>
        <v>158.842</v>
      </c>
      <c r="F596" s="112">
        <f t="shared" si="43"/>
        <v>953.052</v>
      </c>
    </row>
    <row r="597" spans="1:6" ht="74.25" customHeight="1">
      <c r="A597" s="83">
        <v>36</v>
      </c>
      <c r="B597" s="38" t="s">
        <v>476</v>
      </c>
      <c r="C597" s="44" t="s">
        <v>367</v>
      </c>
      <c r="D597" s="51">
        <v>752.45</v>
      </c>
      <c r="E597" s="111">
        <f t="shared" si="42"/>
        <v>150.49</v>
      </c>
      <c r="F597" s="112">
        <f t="shared" si="43"/>
        <v>902.94</v>
      </c>
    </row>
    <row r="598" spans="1:6" ht="75" customHeight="1">
      <c r="A598" s="83">
        <v>37</v>
      </c>
      <c r="B598" s="38" t="s">
        <v>477</v>
      </c>
      <c r="C598" s="44" t="s">
        <v>367</v>
      </c>
      <c r="D598" s="51">
        <v>766.36</v>
      </c>
      <c r="E598" s="111">
        <f t="shared" si="42"/>
        <v>153.27200000000002</v>
      </c>
      <c r="F598" s="112">
        <f t="shared" si="43"/>
        <v>919.6320000000001</v>
      </c>
    </row>
    <row r="599" spans="1:6" ht="74.25" customHeight="1">
      <c r="A599" s="83">
        <v>38</v>
      </c>
      <c r="B599" s="38" t="s">
        <v>478</v>
      </c>
      <c r="C599" s="44" t="s">
        <v>367</v>
      </c>
      <c r="D599" s="5">
        <v>789.64</v>
      </c>
      <c r="E599" s="111">
        <f t="shared" si="42"/>
        <v>157.928</v>
      </c>
      <c r="F599" s="112">
        <f t="shared" si="43"/>
        <v>947.568</v>
      </c>
    </row>
    <row r="600" spans="1:6" ht="35.25" customHeight="1">
      <c r="A600" s="184" t="s">
        <v>893</v>
      </c>
      <c r="B600" s="185"/>
      <c r="C600" s="185"/>
      <c r="D600" s="185"/>
      <c r="E600" s="185"/>
      <c r="F600" s="186"/>
    </row>
    <row r="601" spans="1:6" ht="60" customHeight="1">
      <c r="A601" s="83">
        <v>1</v>
      </c>
      <c r="B601" s="54" t="s">
        <v>793</v>
      </c>
      <c r="C601" s="44" t="s">
        <v>367</v>
      </c>
      <c r="D601" s="52">
        <v>294.07</v>
      </c>
      <c r="E601" s="111">
        <f aca="true" t="shared" si="44" ref="E601:E611">D601*20/100</f>
        <v>58.81399999999999</v>
      </c>
      <c r="F601" s="112">
        <f aca="true" t="shared" si="45" ref="F601:F611">D601+E601</f>
        <v>352.884</v>
      </c>
    </row>
    <row r="602" spans="1:6" ht="45.75" customHeight="1">
      <c r="A602" s="83">
        <v>2</v>
      </c>
      <c r="B602" s="38" t="s">
        <v>876</v>
      </c>
      <c r="C602" s="44" t="s">
        <v>367</v>
      </c>
      <c r="D602" s="51">
        <v>286.6</v>
      </c>
      <c r="E602" s="111">
        <f t="shared" si="44"/>
        <v>57.32</v>
      </c>
      <c r="F602" s="112">
        <f t="shared" si="45"/>
        <v>343.92</v>
      </c>
    </row>
    <row r="603" spans="1:6" ht="75" customHeight="1">
      <c r="A603" s="83">
        <v>3</v>
      </c>
      <c r="B603" s="38" t="s">
        <v>794</v>
      </c>
      <c r="C603" s="44" t="s">
        <v>367</v>
      </c>
      <c r="D603" s="5">
        <v>447.17</v>
      </c>
      <c r="E603" s="111">
        <f t="shared" si="44"/>
        <v>89.434</v>
      </c>
      <c r="F603" s="112">
        <f t="shared" si="45"/>
        <v>536.604</v>
      </c>
    </row>
    <row r="604" spans="1:6" ht="75" customHeight="1">
      <c r="A604" s="83">
        <v>4</v>
      </c>
      <c r="B604" s="38" t="s">
        <v>313</v>
      </c>
      <c r="C604" s="44" t="s">
        <v>367</v>
      </c>
      <c r="D604" s="51">
        <v>461.08</v>
      </c>
      <c r="E604" s="111">
        <f t="shared" si="44"/>
        <v>92.21600000000001</v>
      </c>
      <c r="F604" s="112">
        <f t="shared" si="45"/>
        <v>553.296</v>
      </c>
    </row>
    <row r="605" spans="1:6" ht="73.5" customHeight="1">
      <c r="A605" s="83">
        <v>5</v>
      </c>
      <c r="B605" s="38" t="s">
        <v>314</v>
      </c>
      <c r="C605" s="44" t="s">
        <v>367</v>
      </c>
      <c r="D605" s="51">
        <v>484.35</v>
      </c>
      <c r="E605" s="111">
        <f t="shared" si="44"/>
        <v>96.87</v>
      </c>
      <c r="F605" s="112">
        <f t="shared" si="45"/>
        <v>581.22</v>
      </c>
    </row>
    <row r="606" spans="1:6" ht="75.75" customHeight="1">
      <c r="A606" s="83">
        <v>6</v>
      </c>
      <c r="B606" s="38" t="s">
        <v>795</v>
      </c>
      <c r="C606" s="44" t="s">
        <v>367</v>
      </c>
      <c r="D606" s="51">
        <v>541.81</v>
      </c>
      <c r="E606" s="111">
        <f t="shared" si="44"/>
        <v>108.362</v>
      </c>
      <c r="F606" s="112">
        <f t="shared" si="45"/>
        <v>650.1719999999999</v>
      </c>
    </row>
    <row r="607" spans="1:6" ht="75.75" customHeight="1">
      <c r="A607" s="83">
        <v>7</v>
      </c>
      <c r="B607" s="38" t="s">
        <v>315</v>
      </c>
      <c r="C607" s="44" t="s">
        <v>367</v>
      </c>
      <c r="D607" s="5">
        <v>555.73</v>
      </c>
      <c r="E607" s="111">
        <f t="shared" si="44"/>
        <v>111.146</v>
      </c>
      <c r="F607" s="112">
        <f t="shared" si="45"/>
        <v>666.876</v>
      </c>
    </row>
    <row r="608" spans="1:6" ht="74.25" customHeight="1">
      <c r="A608" s="83">
        <v>8</v>
      </c>
      <c r="B608" s="38" t="s">
        <v>316</v>
      </c>
      <c r="C608" s="44" t="s">
        <v>367</v>
      </c>
      <c r="D608" s="51">
        <v>579</v>
      </c>
      <c r="E608" s="111">
        <f t="shared" si="44"/>
        <v>115.8</v>
      </c>
      <c r="F608" s="112">
        <f t="shared" si="45"/>
        <v>694.8</v>
      </c>
    </row>
    <row r="609" spans="1:6" ht="75" customHeight="1">
      <c r="A609" s="83">
        <v>9</v>
      </c>
      <c r="B609" s="38" t="s">
        <v>796</v>
      </c>
      <c r="C609" s="44" t="s">
        <v>367</v>
      </c>
      <c r="D609" s="51">
        <v>636.48</v>
      </c>
      <c r="E609" s="111">
        <f t="shared" si="44"/>
        <v>127.296</v>
      </c>
      <c r="F609" s="112">
        <f t="shared" si="45"/>
        <v>763.7760000000001</v>
      </c>
    </row>
    <row r="610" spans="1:6" ht="75.75" customHeight="1">
      <c r="A610" s="83">
        <v>10</v>
      </c>
      <c r="B610" s="38" t="s">
        <v>317</v>
      </c>
      <c r="C610" s="44" t="s">
        <v>367</v>
      </c>
      <c r="D610" s="51">
        <v>650.38</v>
      </c>
      <c r="E610" s="111">
        <f t="shared" si="44"/>
        <v>130.076</v>
      </c>
      <c r="F610" s="112">
        <f t="shared" si="45"/>
        <v>780.456</v>
      </c>
    </row>
    <row r="611" spans="1:6" ht="75" customHeight="1">
      <c r="A611" s="83">
        <v>11</v>
      </c>
      <c r="B611" s="39" t="s">
        <v>318</v>
      </c>
      <c r="C611" s="44" t="s">
        <v>367</v>
      </c>
      <c r="D611" s="51">
        <v>673.66</v>
      </c>
      <c r="E611" s="111">
        <f t="shared" si="44"/>
        <v>134.732</v>
      </c>
      <c r="F611" s="112">
        <f t="shared" si="45"/>
        <v>808.3919999999999</v>
      </c>
    </row>
    <row r="612" spans="1:6" ht="35.25" customHeight="1">
      <c r="A612" s="184" t="s">
        <v>894</v>
      </c>
      <c r="B612" s="185"/>
      <c r="C612" s="185"/>
      <c r="D612" s="185"/>
      <c r="E612" s="185"/>
      <c r="F612" s="186"/>
    </row>
    <row r="613" spans="1:6" ht="60.75" customHeight="1">
      <c r="A613" s="83">
        <v>1</v>
      </c>
      <c r="B613" s="54" t="s">
        <v>797</v>
      </c>
      <c r="C613" s="44" t="s">
        <v>367</v>
      </c>
      <c r="D613" s="52">
        <v>294.07</v>
      </c>
      <c r="E613" s="111">
        <f aca="true" t="shared" si="46" ref="E613:E676">D613*20/100</f>
        <v>58.81399999999999</v>
      </c>
      <c r="F613" s="112">
        <f aca="true" t="shared" si="47" ref="F613:F676">D613+E613</f>
        <v>352.884</v>
      </c>
    </row>
    <row r="614" spans="1:6" ht="44.25" customHeight="1">
      <c r="A614" s="83">
        <v>2</v>
      </c>
      <c r="B614" s="38" t="s">
        <v>877</v>
      </c>
      <c r="C614" s="44" t="s">
        <v>367</v>
      </c>
      <c r="D614" s="5">
        <v>286</v>
      </c>
      <c r="E614" s="111">
        <f t="shared" si="46"/>
        <v>57.2</v>
      </c>
      <c r="F614" s="112">
        <f t="shared" si="47"/>
        <v>343.2</v>
      </c>
    </row>
    <row r="615" spans="1:6" ht="75.75" customHeight="1">
      <c r="A615" s="83">
        <v>3</v>
      </c>
      <c r="B615" s="54" t="s">
        <v>798</v>
      </c>
      <c r="C615" s="44" t="s">
        <v>367</v>
      </c>
      <c r="D615" s="5">
        <v>340.11</v>
      </c>
      <c r="E615" s="111">
        <f t="shared" si="46"/>
        <v>68.022</v>
      </c>
      <c r="F615" s="112">
        <f t="shared" si="47"/>
        <v>408.132</v>
      </c>
    </row>
    <row r="616" spans="1:6" ht="75" customHeight="1">
      <c r="A616" s="83">
        <v>4</v>
      </c>
      <c r="B616" s="38" t="s">
        <v>319</v>
      </c>
      <c r="C616" s="44" t="s">
        <v>367</v>
      </c>
      <c r="D616" s="5">
        <v>354.02</v>
      </c>
      <c r="E616" s="111">
        <f t="shared" si="46"/>
        <v>70.804</v>
      </c>
      <c r="F616" s="112">
        <f t="shared" si="47"/>
        <v>424.82399999999996</v>
      </c>
    </row>
    <row r="617" spans="1:6" ht="75" customHeight="1">
      <c r="A617" s="83">
        <v>5</v>
      </c>
      <c r="B617" s="38" t="s">
        <v>320</v>
      </c>
      <c r="C617" s="44" t="s">
        <v>367</v>
      </c>
      <c r="D617" s="5">
        <v>377.29</v>
      </c>
      <c r="E617" s="111">
        <f t="shared" si="46"/>
        <v>75.458</v>
      </c>
      <c r="F617" s="112">
        <f t="shared" si="47"/>
        <v>452.74800000000005</v>
      </c>
    </row>
    <row r="618" spans="1:6" ht="75" customHeight="1">
      <c r="A618" s="83">
        <v>6</v>
      </c>
      <c r="B618" s="54" t="s">
        <v>321</v>
      </c>
      <c r="C618" s="44" t="s">
        <v>367</v>
      </c>
      <c r="D618" s="28">
        <v>337.14</v>
      </c>
      <c r="E618" s="111">
        <f t="shared" si="46"/>
        <v>67.428</v>
      </c>
      <c r="F618" s="112">
        <f t="shared" si="47"/>
        <v>404.568</v>
      </c>
    </row>
    <row r="619" spans="1:6" ht="72.75" customHeight="1">
      <c r="A619" s="83">
        <v>7</v>
      </c>
      <c r="B619" s="38" t="s">
        <v>322</v>
      </c>
      <c r="C619" s="44" t="s">
        <v>367</v>
      </c>
      <c r="D619" s="5">
        <v>351.05</v>
      </c>
      <c r="E619" s="111">
        <f t="shared" si="46"/>
        <v>70.21</v>
      </c>
      <c r="F619" s="112">
        <f t="shared" si="47"/>
        <v>421.26</v>
      </c>
    </row>
    <row r="620" spans="1:6" ht="74.25" customHeight="1">
      <c r="A620" s="83">
        <v>8</v>
      </c>
      <c r="B620" s="38" t="s">
        <v>479</v>
      </c>
      <c r="C620" s="44" t="s">
        <v>367</v>
      </c>
      <c r="D620" s="51">
        <v>374.33</v>
      </c>
      <c r="E620" s="111">
        <f t="shared" si="46"/>
        <v>74.866</v>
      </c>
      <c r="F620" s="112">
        <f t="shared" si="47"/>
        <v>449.19599999999997</v>
      </c>
    </row>
    <row r="621" spans="1:6" ht="34.5" customHeight="1">
      <c r="A621" s="161" t="s">
        <v>895</v>
      </c>
      <c r="B621" s="162"/>
      <c r="C621" s="162"/>
      <c r="D621" s="162"/>
      <c r="E621" s="162"/>
      <c r="F621" s="163"/>
    </row>
    <row r="622" spans="1:6" ht="75.75" customHeight="1">
      <c r="A622" s="83">
        <v>1</v>
      </c>
      <c r="B622" s="31" t="s">
        <v>799</v>
      </c>
      <c r="C622" s="44" t="s">
        <v>367</v>
      </c>
      <c r="D622" s="5">
        <v>528.37</v>
      </c>
      <c r="E622" s="111">
        <f t="shared" si="46"/>
        <v>105.67399999999999</v>
      </c>
      <c r="F622" s="112">
        <f t="shared" si="47"/>
        <v>634.044</v>
      </c>
    </row>
    <row r="623" spans="1:6" ht="75.75" customHeight="1">
      <c r="A623" s="83">
        <v>2</v>
      </c>
      <c r="B623" s="10" t="s">
        <v>480</v>
      </c>
      <c r="C623" s="44" t="s">
        <v>367</v>
      </c>
      <c r="D623" s="51">
        <v>528.75</v>
      </c>
      <c r="E623" s="111">
        <f t="shared" si="46"/>
        <v>105.75</v>
      </c>
      <c r="F623" s="112">
        <f t="shared" si="47"/>
        <v>634.5</v>
      </c>
    </row>
    <row r="624" spans="1:6" ht="60" customHeight="1">
      <c r="A624" s="83">
        <v>3</v>
      </c>
      <c r="B624" s="10" t="s">
        <v>481</v>
      </c>
      <c r="C624" s="44" t="s">
        <v>367</v>
      </c>
      <c r="D624" s="5">
        <v>525.8</v>
      </c>
      <c r="E624" s="111">
        <f t="shared" si="46"/>
        <v>105.16</v>
      </c>
      <c r="F624" s="112">
        <f t="shared" si="47"/>
        <v>630.9599999999999</v>
      </c>
    </row>
    <row r="625" spans="1:6" ht="61.5" customHeight="1">
      <c r="A625" s="83">
        <v>4</v>
      </c>
      <c r="B625" s="10" t="s">
        <v>482</v>
      </c>
      <c r="C625" s="44" t="s">
        <v>367</v>
      </c>
      <c r="D625" s="51">
        <v>524.25</v>
      </c>
      <c r="E625" s="111">
        <f t="shared" si="46"/>
        <v>104.85</v>
      </c>
      <c r="F625" s="112">
        <f t="shared" si="47"/>
        <v>629.1</v>
      </c>
    </row>
    <row r="626" spans="1:6" ht="61.5" customHeight="1">
      <c r="A626" s="83">
        <v>5</v>
      </c>
      <c r="B626" s="10" t="s">
        <v>800</v>
      </c>
      <c r="C626" s="44" t="s">
        <v>367</v>
      </c>
      <c r="D626" s="5">
        <v>542.29</v>
      </c>
      <c r="E626" s="111">
        <f t="shared" si="46"/>
        <v>108.458</v>
      </c>
      <c r="F626" s="112">
        <f t="shared" si="47"/>
        <v>650.7479999999999</v>
      </c>
    </row>
    <row r="627" spans="1:6" ht="75.75" customHeight="1">
      <c r="A627" s="83">
        <v>6</v>
      </c>
      <c r="B627" s="10" t="s">
        <v>483</v>
      </c>
      <c r="C627" s="44" t="s">
        <v>367</v>
      </c>
      <c r="D627" s="51">
        <v>542.66</v>
      </c>
      <c r="E627" s="111">
        <f t="shared" si="46"/>
        <v>108.53199999999998</v>
      </c>
      <c r="F627" s="112">
        <f t="shared" si="47"/>
        <v>651.192</v>
      </c>
    </row>
    <row r="628" spans="1:6" ht="60.75" customHeight="1">
      <c r="A628" s="83">
        <v>7</v>
      </c>
      <c r="B628" s="10" t="s">
        <v>484</v>
      </c>
      <c r="C628" s="44" t="s">
        <v>367</v>
      </c>
      <c r="D628" s="5">
        <v>539.71</v>
      </c>
      <c r="E628" s="111">
        <f t="shared" si="46"/>
        <v>107.94200000000001</v>
      </c>
      <c r="F628" s="112">
        <f t="shared" si="47"/>
        <v>647.652</v>
      </c>
    </row>
    <row r="629" spans="1:6" ht="60.75" customHeight="1">
      <c r="A629" s="83">
        <v>8</v>
      </c>
      <c r="B629" s="10" t="s">
        <v>485</v>
      </c>
      <c r="C629" s="44" t="s">
        <v>367</v>
      </c>
      <c r="D629" s="51">
        <v>538.17</v>
      </c>
      <c r="E629" s="111">
        <f t="shared" si="46"/>
        <v>107.634</v>
      </c>
      <c r="F629" s="112">
        <f t="shared" si="47"/>
        <v>645.804</v>
      </c>
    </row>
    <row r="630" spans="1:6" ht="60.75" customHeight="1">
      <c r="A630" s="83">
        <v>9</v>
      </c>
      <c r="B630" s="10" t="s">
        <v>801</v>
      </c>
      <c r="C630" s="44" t="s">
        <v>367</v>
      </c>
      <c r="D630" s="5">
        <v>565.57</v>
      </c>
      <c r="E630" s="111">
        <f t="shared" si="46"/>
        <v>113.11400000000002</v>
      </c>
      <c r="F630" s="112">
        <f t="shared" si="47"/>
        <v>678.6840000000001</v>
      </c>
    </row>
    <row r="631" spans="1:6" ht="75.75" customHeight="1">
      <c r="A631" s="83">
        <v>10</v>
      </c>
      <c r="B631" s="10" t="s">
        <v>486</v>
      </c>
      <c r="C631" s="44" t="s">
        <v>367</v>
      </c>
      <c r="D631" s="51">
        <v>565.94</v>
      </c>
      <c r="E631" s="111">
        <f t="shared" si="46"/>
        <v>113.18800000000002</v>
      </c>
      <c r="F631" s="112">
        <f t="shared" si="47"/>
        <v>679.128</v>
      </c>
    </row>
    <row r="632" spans="1:6" ht="60" customHeight="1">
      <c r="A632" s="83">
        <v>11</v>
      </c>
      <c r="B632" s="10" t="s">
        <v>487</v>
      </c>
      <c r="C632" s="44" t="s">
        <v>367</v>
      </c>
      <c r="D632" s="5">
        <v>562.97</v>
      </c>
      <c r="E632" s="111">
        <f t="shared" si="46"/>
        <v>112.59400000000001</v>
      </c>
      <c r="F632" s="112">
        <f t="shared" si="47"/>
        <v>675.5640000000001</v>
      </c>
    </row>
    <row r="633" spans="1:6" ht="60.75" customHeight="1">
      <c r="A633" s="83">
        <v>12</v>
      </c>
      <c r="B633" s="10" t="s">
        <v>488</v>
      </c>
      <c r="C633" s="44" t="s">
        <v>367</v>
      </c>
      <c r="D633" s="51">
        <v>561.45</v>
      </c>
      <c r="E633" s="111">
        <f t="shared" si="46"/>
        <v>112.29</v>
      </c>
      <c r="F633" s="112">
        <f t="shared" si="47"/>
        <v>673.74</v>
      </c>
    </row>
    <row r="634" spans="1:6" ht="75.75" customHeight="1">
      <c r="A634" s="83">
        <v>13</v>
      </c>
      <c r="B634" s="10" t="s">
        <v>802</v>
      </c>
      <c r="C634" s="44" t="s">
        <v>367</v>
      </c>
      <c r="D634" s="5">
        <v>627.18</v>
      </c>
      <c r="E634" s="111">
        <f t="shared" si="46"/>
        <v>125.43599999999998</v>
      </c>
      <c r="F634" s="112">
        <f t="shared" si="47"/>
        <v>752.616</v>
      </c>
    </row>
    <row r="635" spans="1:6" ht="75.75" customHeight="1">
      <c r="A635" s="83">
        <v>14</v>
      </c>
      <c r="B635" s="10" t="s">
        <v>489</v>
      </c>
      <c r="C635" s="44" t="s">
        <v>367</v>
      </c>
      <c r="D635" s="51">
        <v>627.92</v>
      </c>
      <c r="E635" s="111">
        <f t="shared" si="46"/>
        <v>125.584</v>
      </c>
      <c r="F635" s="112">
        <f t="shared" si="47"/>
        <v>753.5039999999999</v>
      </c>
    </row>
    <row r="636" spans="1:6" ht="61.5" customHeight="1">
      <c r="A636" s="83">
        <v>15</v>
      </c>
      <c r="B636" s="10" t="s">
        <v>490</v>
      </c>
      <c r="C636" s="44" t="s">
        <v>367</v>
      </c>
      <c r="D636" s="5">
        <v>621.97</v>
      </c>
      <c r="E636" s="111">
        <f t="shared" si="46"/>
        <v>124.39400000000002</v>
      </c>
      <c r="F636" s="112">
        <f t="shared" si="47"/>
        <v>746.364</v>
      </c>
    </row>
    <row r="637" spans="1:6" ht="60" customHeight="1">
      <c r="A637" s="83">
        <v>16</v>
      </c>
      <c r="B637" s="10" t="s">
        <v>491</v>
      </c>
      <c r="C637" s="44" t="s">
        <v>367</v>
      </c>
      <c r="D637" s="51">
        <v>618.92</v>
      </c>
      <c r="E637" s="111">
        <f t="shared" si="46"/>
        <v>123.78399999999999</v>
      </c>
      <c r="F637" s="112">
        <f t="shared" si="47"/>
        <v>742.704</v>
      </c>
    </row>
    <row r="638" spans="1:6" ht="60.75" customHeight="1">
      <c r="A638" s="83">
        <v>17</v>
      </c>
      <c r="B638" s="10" t="s">
        <v>803</v>
      </c>
      <c r="C638" s="44" t="s">
        <v>367</v>
      </c>
      <c r="D638" s="51">
        <v>641.08</v>
      </c>
      <c r="E638" s="111">
        <f t="shared" si="46"/>
        <v>128.216</v>
      </c>
      <c r="F638" s="112">
        <f t="shared" si="47"/>
        <v>769.296</v>
      </c>
    </row>
    <row r="639" spans="1:6" ht="60.75" customHeight="1">
      <c r="A639" s="83">
        <v>18</v>
      </c>
      <c r="B639" s="10" t="s">
        <v>492</v>
      </c>
      <c r="C639" s="44" t="s">
        <v>367</v>
      </c>
      <c r="D639" s="51">
        <v>641.82</v>
      </c>
      <c r="E639" s="111">
        <f t="shared" si="46"/>
        <v>128.364</v>
      </c>
      <c r="F639" s="112">
        <f t="shared" si="47"/>
        <v>770.1840000000001</v>
      </c>
    </row>
    <row r="640" spans="1:6" ht="60" customHeight="1">
      <c r="A640" s="83">
        <v>19</v>
      </c>
      <c r="B640" s="10" t="s">
        <v>493</v>
      </c>
      <c r="C640" s="44" t="s">
        <v>367</v>
      </c>
      <c r="D640" s="5">
        <v>635.89</v>
      </c>
      <c r="E640" s="111">
        <f t="shared" si="46"/>
        <v>127.178</v>
      </c>
      <c r="F640" s="112">
        <f t="shared" si="47"/>
        <v>763.068</v>
      </c>
    </row>
    <row r="641" spans="1:6" ht="60.75" customHeight="1">
      <c r="A641" s="83">
        <v>20</v>
      </c>
      <c r="B641" s="10" t="s">
        <v>494</v>
      </c>
      <c r="C641" s="44" t="s">
        <v>367</v>
      </c>
      <c r="D641" s="5">
        <v>632.83</v>
      </c>
      <c r="E641" s="111">
        <f t="shared" si="46"/>
        <v>126.566</v>
      </c>
      <c r="F641" s="112">
        <f t="shared" si="47"/>
        <v>759.3960000000001</v>
      </c>
    </row>
    <row r="642" spans="1:6" ht="59.25" customHeight="1">
      <c r="A642" s="83">
        <v>21</v>
      </c>
      <c r="B642" s="30" t="s">
        <v>804</v>
      </c>
      <c r="C642" s="44" t="s">
        <v>367</v>
      </c>
      <c r="D642" s="5">
        <v>664.37</v>
      </c>
      <c r="E642" s="111">
        <f t="shared" si="46"/>
        <v>132.874</v>
      </c>
      <c r="F642" s="112">
        <f t="shared" si="47"/>
        <v>797.244</v>
      </c>
    </row>
    <row r="643" spans="1:6" ht="60" customHeight="1">
      <c r="A643" s="83">
        <v>22</v>
      </c>
      <c r="B643" s="30" t="s">
        <v>495</v>
      </c>
      <c r="C643" s="44" t="s">
        <v>367</v>
      </c>
      <c r="D643" s="51">
        <v>665.1</v>
      </c>
      <c r="E643" s="111">
        <f t="shared" si="46"/>
        <v>133.02</v>
      </c>
      <c r="F643" s="112">
        <f t="shared" si="47"/>
        <v>798.12</v>
      </c>
    </row>
    <row r="644" spans="1:6" ht="59.25" customHeight="1">
      <c r="A644" s="83">
        <v>23</v>
      </c>
      <c r="B644" s="30" t="s">
        <v>496</v>
      </c>
      <c r="C644" s="44" t="s">
        <v>367</v>
      </c>
      <c r="D644" s="5">
        <v>659.17</v>
      </c>
      <c r="E644" s="111">
        <f t="shared" si="46"/>
        <v>131.834</v>
      </c>
      <c r="F644" s="112">
        <f t="shared" si="47"/>
        <v>791.0039999999999</v>
      </c>
    </row>
    <row r="645" spans="1:6" ht="59.25" customHeight="1">
      <c r="A645" s="83">
        <v>24</v>
      </c>
      <c r="B645" s="30" t="s">
        <v>497</v>
      </c>
      <c r="C645" s="44" t="s">
        <v>367</v>
      </c>
      <c r="D645" s="51">
        <v>656.11</v>
      </c>
      <c r="E645" s="111">
        <f t="shared" si="46"/>
        <v>131.222</v>
      </c>
      <c r="F645" s="112">
        <f t="shared" si="47"/>
        <v>787.332</v>
      </c>
    </row>
    <row r="646" spans="1:6" ht="75.75" customHeight="1">
      <c r="A646" s="83">
        <v>25</v>
      </c>
      <c r="B646" s="30" t="s">
        <v>805</v>
      </c>
      <c r="C646" s="44" t="s">
        <v>367</v>
      </c>
      <c r="D646" s="51">
        <v>725.96</v>
      </c>
      <c r="E646" s="111">
        <f t="shared" si="46"/>
        <v>145.192</v>
      </c>
      <c r="F646" s="112">
        <f t="shared" si="47"/>
        <v>871.152</v>
      </c>
    </row>
    <row r="647" spans="1:6" ht="75.75" customHeight="1">
      <c r="A647" s="81">
        <v>26</v>
      </c>
      <c r="B647" s="30" t="s">
        <v>498</v>
      </c>
      <c r="C647" s="115" t="s">
        <v>367</v>
      </c>
      <c r="D647" s="28">
        <v>727.06</v>
      </c>
      <c r="E647" s="48">
        <f t="shared" si="46"/>
        <v>145.41199999999998</v>
      </c>
      <c r="F647" s="85">
        <f t="shared" si="47"/>
        <v>872.472</v>
      </c>
    </row>
    <row r="648" spans="1:6" ht="63" customHeight="1">
      <c r="A648" s="83">
        <v>27</v>
      </c>
      <c r="B648" s="30" t="s">
        <v>499</v>
      </c>
      <c r="C648" s="44" t="s">
        <v>367</v>
      </c>
      <c r="D648" s="5">
        <v>718.18</v>
      </c>
      <c r="E648" s="111">
        <f t="shared" si="46"/>
        <v>143.636</v>
      </c>
      <c r="F648" s="112">
        <f t="shared" si="47"/>
        <v>861.8159999999999</v>
      </c>
    </row>
    <row r="649" spans="1:6" ht="60.75" customHeight="1">
      <c r="A649" s="83">
        <v>28</v>
      </c>
      <c r="B649" s="30" t="s">
        <v>500</v>
      </c>
      <c r="C649" s="44" t="s">
        <v>367</v>
      </c>
      <c r="D649" s="51">
        <v>713.58</v>
      </c>
      <c r="E649" s="111">
        <f t="shared" si="46"/>
        <v>142.716</v>
      </c>
      <c r="F649" s="112">
        <f t="shared" si="47"/>
        <v>856.296</v>
      </c>
    </row>
    <row r="650" spans="1:6" ht="60" customHeight="1">
      <c r="A650" s="83">
        <v>29</v>
      </c>
      <c r="B650" s="30" t="s">
        <v>806</v>
      </c>
      <c r="C650" s="44" t="s">
        <v>367</v>
      </c>
      <c r="D650" s="5">
        <v>739.87</v>
      </c>
      <c r="E650" s="111">
        <f t="shared" si="46"/>
        <v>147.974</v>
      </c>
      <c r="F650" s="112">
        <f t="shared" si="47"/>
        <v>887.844</v>
      </c>
    </row>
    <row r="651" spans="1:6" ht="57.75" customHeight="1">
      <c r="A651" s="83">
        <v>30</v>
      </c>
      <c r="B651" s="30" t="s">
        <v>501</v>
      </c>
      <c r="C651" s="44" t="s">
        <v>367</v>
      </c>
      <c r="D651" s="5">
        <v>740.97</v>
      </c>
      <c r="E651" s="111">
        <f t="shared" si="46"/>
        <v>148.19400000000002</v>
      </c>
      <c r="F651" s="112">
        <f t="shared" si="47"/>
        <v>889.164</v>
      </c>
    </row>
    <row r="652" spans="1:6" ht="59.25" customHeight="1">
      <c r="A652" s="83">
        <v>31</v>
      </c>
      <c r="B652" s="30" t="s">
        <v>502</v>
      </c>
      <c r="C652" s="44" t="s">
        <v>367</v>
      </c>
      <c r="D652" s="51">
        <v>732.08</v>
      </c>
      <c r="E652" s="111">
        <f t="shared" si="46"/>
        <v>146.416</v>
      </c>
      <c r="F652" s="112">
        <f t="shared" si="47"/>
        <v>878.4960000000001</v>
      </c>
    </row>
    <row r="653" spans="1:6" ht="59.25" customHeight="1">
      <c r="A653" s="83">
        <v>32</v>
      </c>
      <c r="B653" s="30" t="s">
        <v>503</v>
      </c>
      <c r="C653" s="44" t="s">
        <v>367</v>
      </c>
      <c r="D653" s="51">
        <v>727.49</v>
      </c>
      <c r="E653" s="111">
        <f t="shared" si="46"/>
        <v>145.498</v>
      </c>
      <c r="F653" s="112">
        <f t="shared" si="47"/>
        <v>872.988</v>
      </c>
    </row>
    <row r="654" spans="1:6" ht="58.5" customHeight="1">
      <c r="A654" s="83">
        <v>33</v>
      </c>
      <c r="B654" s="30" t="s">
        <v>807</v>
      </c>
      <c r="C654" s="44" t="s">
        <v>367</v>
      </c>
      <c r="D654" s="51">
        <v>763.15</v>
      </c>
      <c r="E654" s="111">
        <f t="shared" si="46"/>
        <v>152.63</v>
      </c>
      <c r="F654" s="112">
        <f t="shared" si="47"/>
        <v>915.78</v>
      </c>
    </row>
    <row r="655" spans="1:6" ht="58.5" customHeight="1">
      <c r="A655" s="83">
        <v>34</v>
      </c>
      <c r="B655" s="30" t="s">
        <v>504</v>
      </c>
      <c r="C655" s="44" t="s">
        <v>367</v>
      </c>
      <c r="D655" s="51">
        <v>764.25</v>
      </c>
      <c r="E655" s="111">
        <f t="shared" si="46"/>
        <v>152.85</v>
      </c>
      <c r="F655" s="112">
        <f t="shared" si="47"/>
        <v>917.1</v>
      </c>
    </row>
    <row r="656" spans="1:6" ht="61.5" customHeight="1">
      <c r="A656" s="83">
        <v>35</v>
      </c>
      <c r="B656" s="30" t="s">
        <v>505</v>
      </c>
      <c r="C656" s="44" t="s">
        <v>367</v>
      </c>
      <c r="D656" s="51">
        <v>755.35</v>
      </c>
      <c r="E656" s="111">
        <f t="shared" si="46"/>
        <v>151.07</v>
      </c>
      <c r="F656" s="112">
        <f t="shared" si="47"/>
        <v>906.4200000000001</v>
      </c>
    </row>
    <row r="657" spans="1:6" ht="60" customHeight="1">
      <c r="A657" s="83">
        <v>36</v>
      </c>
      <c r="B657" s="30" t="s">
        <v>506</v>
      </c>
      <c r="C657" s="44" t="s">
        <v>367</v>
      </c>
      <c r="D657" s="5">
        <v>750.77</v>
      </c>
      <c r="E657" s="111">
        <f t="shared" si="46"/>
        <v>150.154</v>
      </c>
      <c r="F657" s="112">
        <f t="shared" si="47"/>
        <v>900.924</v>
      </c>
    </row>
    <row r="658" spans="1:6" ht="30.75" customHeight="1">
      <c r="A658" s="184" t="s">
        <v>507</v>
      </c>
      <c r="B658" s="185"/>
      <c r="C658" s="185"/>
      <c r="D658" s="185"/>
      <c r="E658" s="185"/>
      <c r="F658" s="186"/>
    </row>
    <row r="659" spans="1:6" ht="90" customHeight="1">
      <c r="A659" s="83">
        <v>1</v>
      </c>
      <c r="B659" s="10" t="s">
        <v>808</v>
      </c>
      <c r="C659" s="44" t="s">
        <v>367</v>
      </c>
      <c r="D659" s="5">
        <v>819.49</v>
      </c>
      <c r="E659" s="111">
        <f t="shared" si="46"/>
        <v>163.898</v>
      </c>
      <c r="F659" s="112">
        <f t="shared" si="47"/>
        <v>983.388</v>
      </c>
    </row>
    <row r="660" spans="1:6" ht="90" customHeight="1">
      <c r="A660" s="83">
        <v>2</v>
      </c>
      <c r="B660" s="10" t="s">
        <v>508</v>
      </c>
      <c r="C660" s="44" t="s">
        <v>367</v>
      </c>
      <c r="D660" s="51">
        <v>819.86</v>
      </c>
      <c r="E660" s="111">
        <f t="shared" si="46"/>
        <v>163.972</v>
      </c>
      <c r="F660" s="112">
        <f t="shared" si="47"/>
        <v>983.832</v>
      </c>
    </row>
    <row r="661" spans="1:6" ht="90" customHeight="1">
      <c r="A661" s="83">
        <v>3</v>
      </c>
      <c r="B661" s="10" t="s">
        <v>509</v>
      </c>
      <c r="C661" s="44" t="s">
        <v>367</v>
      </c>
      <c r="D661" s="5">
        <v>816.89</v>
      </c>
      <c r="E661" s="111">
        <f t="shared" si="46"/>
        <v>163.378</v>
      </c>
      <c r="F661" s="112">
        <f t="shared" si="47"/>
        <v>980.268</v>
      </c>
    </row>
    <row r="662" spans="1:6" ht="90" customHeight="1">
      <c r="A662" s="83">
        <v>4</v>
      </c>
      <c r="B662" s="10" t="s">
        <v>510</v>
      </c>
      <c r="C662" s="44" t="s">
        <v>367</v>
      </c>
      <c r="D662" s="51">
        <v>815.36</v>
      </c>
      <c r="E662" s="111">
        <f t="shared" si="46"/>
        <v>163.072</v>
      </c>
      <c r="F662" s="112">
        <f t="shared" si="47"/>
        <v>978.432</v>
      </c>
    </row>
    <row r="663" spans="1:6" ht="90" customHeight="1">
      <c r="A663" s="83">
        <v>5</v>
      </c>
      <c r="B663" s="10" t="s">
        <v>809</v>
      </c>
      <c r="C663" s="44" t="s">
        <v>367</v>
      </c>
      <c r="D663" s="5">
        <v>833.4</v>
      </c>
      <c r="E663" s="111">
        <f t="shared" si="46"/>
        <v>166.68</v>
      </c>
      <c r="F663" s="116">
        <f t="shared" si="47"/>
        <v>1000.0799999999999</v>
      </c>
    </row>
    <row r="664" spans="1:6" ht="90" customHeight="1">
      <c r="A664" s="83">
        <v>6</v>
      </c>
      <c r="B664" s="10" t="s">
        <v>511</v>
      </c>
      <c r="C664" s="44" t="s">
        <v>367</v>
      </c>
      <c r="D664" s="51">
        <v>833.77</v>
      </c>
      <c r="E664" s="111">
        <f t="shared" si="46"/>
        <v>166.75400000000002</v>
      </c>
      <c r="F664" s="116">
        <f t="shared" si="47"/>
        <v>1000.524</v>
      </c>
    </row>
    <row r="665" spans="1:6" ht="90" customHeight="1">
      <c r="A665" s="83">
        <v>7</v>
      </c>
      <c r="B665" s="10" t="s">
        <v>512</v>
      </c>
      <c r="C665" s="44" t="s">
        <v>367</v>
      </c>
      <c r="D665" s="5">
        <v>830.8</v>
      </c>
      <c r="E665" s="111">
        <f t="shared" si="46"/>
        <v>166.16</v>
      </c>
      <c r="F665" s="116">
        <f t="shared" si="47"/>
        <v>996.9599999999999</v>
      </c>
    </row>
    <row r="666" spans="1:6" ht="90" customHeight="1">
      <c r="A666" s="83">
        <v>8</v>
      </c>
      <c r="B666" s="10" t="s">
        <v>513</v>
      </c>
      <c r="C666" s="44" t="s">
        <v>367</v>
      </c>
      <c r="D666" s="51">
        <v>829.27</v>
      </c>
      <c r="E666" s="111">
        <f t="shared" si="46"/>
        <v>165.854</v>
      </c>
      <c r="F666" s="116">
        <f t="shared" si="47"/>
        <v>995.124</v>
      </c>
    </row>
    <row r="667" spans="1:6" ht="90" customHeight="1">
      <c r="A667" s="83">
        <v>9</v>
      </c>
      <c r="B667" s="10" t="s">
        <v>810</v>
      </c>
      <c r="C667" s="44" t="s">
        <v>367</v>
      </c>
      <c r="D667" s="51">
        <v>856.68</v>
      </c>
      <c r="E667" s="111">
        <f t="shared" si="46"/>
        <v>171.33599999999998</v>
      </c>
      <c r="F667" s="116">
        <f t="shared" si="47"/>
        <v>1028.0159999999998</v>
      </c>
    </row>
    <row r="668" spans="1:6" ht="90" customHeight="1">
      <c r="A668" s="83">
        <v>10</v>
      </c>
      <c r="B668" s="10" t="s">
        <v>514</v>
      </c>
      <c r="C668" s="44" t="s">
        <v>367</v>
      </c>
      <c r="D668" s="51">
        <v>857.05</v>
      </c>
      <c r="E668" s="111">
        <f t="shared" si="46"/>
        <v>171.41</v>
      </c>
      <c r="F668" s="116">
        <f t="shared" si="47"/>
        <v>1028.46</v>
      </c>
    </row>
    <row r="669" spans="1:6" ht="90" customHeight="1">
      <c r="A669" s="83">
        <v>11</v>
      </c>
      <c r="B669" s="10" t="s">
        <v>515</v>
      </c>
      <c r="C669" s="44" t="s">
        <v>367</v>
      </c>
      <c r="D669" s="51">
        <v>854.08</v>
      </c>
      <c r="E669" s="111">
        <f t="shared" si="46"/>
        <v>170.81600000000003</v>
      </c>
      <c r="F669" s="116">
        <f t="shared" si="47"/>
        <v>1024.8960000000002</v>
      </c>
    </row>
    <row r="670" spans="1:6" ht="90" customHeight="1">
      <c r="A670" s="83">
        <v>12</v>
      </c>
      <c r="B670" s="10" t="s">
        <v>516</v>
      </c>
      <c r="C670" s="44" t="s">
        <v>367</v>
      </c>
      <c r="D670" s="5">
        <v>852.55</v>
      </c>
      <c r="E670" s="111">
        <f t="shared" si="46"/>
        <v>170.51</v>
      </c>
      <c r="F670" s="116">
        <f t="shared" si="47"/>
        <v>1023.06</v>
      </c>
    </row>
    <row r="671" spans="1:6" ht="90" customHeight="1">
      <c r="A671" s="81">
        <v>13</v>
      </c>
      <c r="B671" s="10" t="s">
        <v>811</v>
      </c>
      <c r="C671" s="115" t="s">
        <v>367</v>
      </c>
      <c r="D671" s="52">
        <v>991.04</v>
      </c>
      <c r="E671" s="48">
        <f t="shared" si="46"/>
        <v>198.208</v>
      </c>
      <c r="F671" s="117">
        <f t="shared" si="47"/>
        <v>1189.248</v>
      </c>
    </row>
    <row r="672" spans="1:6" ht="90" customHeight="1">
      <c r="A672" s="83">
        <v>14</v>
      </c>
      <c r="B672" s="10" t="s">
        <v>517</v>
      </c>
      <c r="C672" s="44" t="s">
        <v>367</v>
      </c>
      <c r="D672" s="5">
        <v>991.79</v>
      </c>
      <c r="E672" s="111">
        <f t="shared" si="46"/>
        <v>198.358</v>
      </c>
      <c r="F672" s="116">
        <f t="shared" si="47"/>
        <v>1190.148</v>
      </c>
    </row>
    <row r="673" spans="1:6" ht="90" customHeight="1">
      <c r="A673" s="83">
        <v>15</v>
      </c>
      <c r="B673" s="10" t="s">
        <v>518</v>
      </c>
      <c r="C673" s="44" t="s">
        <v>367</v>
      </c>
      <c r="D673" s="5">
        <v>985.86</v>
      </c>
      <c r="E673" s="111">
        <f t="shared" si="46"/>
        <v>197.172</v>
      </c>
      <c r="F673" s="116">
        <f t="shared" si="47"/>
        <v>1183.032</v>
      </c>
    </row>
    <row r="674" spans="1:6" ht="90" customHeight="1">
      <c r="A674" s="83">
        <v>16</v>
      </c>
      <c r="B674" s="10" t="s">
        <v>519</v>
      </c>
      <c r="C674" s="44" t="s">
        <v>367</v>
      </c>
      <c r="D674" s="5">
        <v>982.8</v>
      </c>
      <c r="E674" s="111">
        <f t="shared" si="46"/>
        <v>196.56</v>
      </c>
      <c r="F674" s="116">
        <f t="shared" si="47"/>
        <v>1179.36</v>
      </c>
    </row>
    <row r="675" spans="1:6" ht="90" customHeight="1">
      <c r="A675" s="83">
        <v>17</v>
      </c>
      <c r="B675" s="10" t="s">
        <v>812</v>
      </c>
      <c r="C675" s="44" t="s">
        <v>367</v>
      </c>
      <c r="D675" s="5">
        <v>1004.96</v>
      </c>
      <c r="E675" s="111">
        <f t="shared" si="46"/>
        <v>200.99200000000002</v>
      </c>
      <c r="F675" s="116">
        <f t="shared" si="47"/>
        <v>1205.952</v>
      </c>
    </row>
    <row r="676" spans="1:6" ht="90" customHeight="1">
      <c r="A676" s="83">
        <v>18</v>
      </c>
      <c r="B676" s="10" t="s">
        <v>520</v>
      </c>
      <c r="C676" s="44" t="s">
        <v>367</v>
      </c>
      <c r="D676" s="5">
        <v>1005.7</v>
      </c>
      <c r="E676" s="111">
        <f t="shared" si="46"/>
        <v>201.14</v>
      </c>
      <c r="F676" s="116">
        <f t="shared" si="47"/>
        <v>1206.8400000000001</v>
      </c>
    </row>
    <row r="677" spans="1:6" ht="90" customHeight="1">
      <c r="A677" s="83">
        <v>19</v>
      </c>
      <c r="B677" s="10" t="s">
        <v>521</v>
      </c>
      <c r="C677" s="44" t="s">
        <v>367</v>
      </c>
      <c r="D677" s="5">
        <v>999.76</v>
      </c>
      <c r="E677" s="111">
        <f aca="true" t="shared" si="48" ref="E677:E711">D677*20/100</f>
        <v>199.952</v>
      </c>
      <c r="F677" s="116">
        <f aca="true" t="shared" si="49" ref="F677:F711">D677+E677</f>
        <v>1199.712</v>
      </c>
    </row>
    <row r="678" spans="1:6" ht="90" customHeight="1">
      <c r="A678" s="83">
        <v>20</v>
      </c>
      <c r="B678" s="10" t="s">
        <v>522</v>
      </c>
      <c r="C678" s="44" t="s">
        <v>367</v>
      </c>
      <c r="D678" s="51">
        <v>996.72</v>
      </c>
      <c r="E678" s="111">
        <f t="shared" si="48"/>
        <v>199.34400000000002</v>
      </c>
      <c r="F678" s="116">
        <f t="shared" si="49"/>
        <v>1196.064</v>
      </c>
    </row>
    <row r="679" spans="1:6" ht="90" customHeight="1">
      <c r="A679" s="83">
        <v>21</v>
      </c>
      <c r="B679" s="10" t="s">
        <v>813</v>
      </c>
      <c r="C679" s="44" t="s">
        <v>367</v>
      </c>
      <c r="D679" s="51">
        <v>1028.25</v>
      </c>
      <c r="E679" s="111">
        <f t="shared" si="48"/>
        <v>205.65</v>
      </c>
      <c r="F679" s="116">
        <f t="shared" si="49"/>
        <v>1233.9</v>
      </c>
    </row>
    <row r="680" spans="1:6" ht="90" customHeight="1">
      <c r="A680" s="83">
        <v>22</v>
      </c>
      <c r="B680" s="10" t="s">
        <v>523</v>
      </c>
      <c r="C680" s="44" t="s">
        <v>367</v>
      </c>
      <c r="D680" s="51">
        <v>1028.99</v>
      </c>
      <c r="E680" s="111">
        <f t="shared" si="48"/>
        <v>205.798</v>
      </c>
      <c r="F680" s="116">
        <f t="shared" si="49"/>
        <v>1234.788</v>
      </c>
    </row>
    <row r="681" spans="1:6" ht="90" customHeight="1">
      <c r="A681" s="83">
        <v>23</v>
      </c>
      <c r="B681" s="10" t="s">
        <v>524</v>
      </c>
      <c r="C681" s="44" t="s">
        <v>367</v>
      </c>
      <c r="D681" s="51">
        <v>1023.05</v>
      </c>
      <c r="E681" s="111">
        <f t="shared" si="48"/>
        <v>204.61</v>
      </c>
      <c r="F681" s="116">
        <f t="shared" si="49"/>
        <v>1227.6599999999999</v>
      </c>
    </row>
    <row r="682" spans="1:6" ht="90" customHeight="1">
      <c r="A682" s="83">
        <v>24</v>
      </c>
      <c r="B682" s="10" t="s">
        <v>525</v>
      </c>
      <c r="C682" s="44" t="s">
        <v>367</v>
      </c>
      <c r="D682" s="5">
        <v>1019.99</v>
      </c>
      <c r="E682" s="111">
        <f t="shared" si="48"/>
        <v>203.998</v>
      </c>
      <c r="F682" s="116">
        <f t="shared" si="49"/>
        <v>1223.988</v>
      </c>
    </row>
    <row r="683" spans="1:6" ht="90" customHeight="1">
      <c r="A683" s="83">
        <v>25</v>
      </c>
      <c r="B683" s="10" t="s">
        <v>814</v>
      </c>
      <c r="C683" s="44" t="s">
        <v>367</v>
      </c>
      <c r="D683" s="51">
        <v>1071.65</v>
      </c>
      <c r="E683" s="111">
        <f t="shared" si="48"/>
        <v>214.33</v>
      </c>
      <c r="F683" s="116">
        <f t="shared" si="49"/>
        <v>1285.98</v>
      </c>
    </row>
    <row r="684" spans="1:6" ht="90" customHeight="1">
      <c r="A684" s="83">
        <v>26</v>
      </c>
      <c r="B684" s="10" t="s">
        <v>526</v>
      </c>
      <c r="C684" s="44" t="s">
        <v>367</v>
      </c>
      <c r="D684" s="51">
        <v>1072.75</v>
      </c>
      <c r="E684" s="111">
        <f t="shared" si="48"/>
        <v>214.55</v>
      </c>
      <c r="F684" s="116">
        <f t="shared" si="49"/>
        <v>1287.3</v>
      </c>
    </row>
    <row r="685" spans="1:6" ht="90" customHeight="1">
      <c r="A685" s="83">
        <v>27</v>
      </c>
      <c r="B685" s="10" t="s">
        <v>527</v>
      </c>
      <c r="C685" s="44" t="s">
        <v>367</v>
      </c>
      <c r="D685" s="51">
        <v>1063.84</v>
      </c>
      <c r="E685" s="111">
        <f t="shared" si="48"/>
        <v>212.768</v>
      </c>
      <c r="F685" s="116">
        <f t="shared" si="49"/>
        <v>1276.608</v>
      </c>
    </row>
    <row r="686" spans="1:6" ht="90" customHeight="1">
      <c r="A686" s="83">
        <v>28</v>
      </c>
      <c r="B686" s="10" t="s">
        <v>528</v>
      </c>
      <c r="C686" s="44" t="s">
        <v>367</v>
      </c>
      <c r="D686" s="5">
        <v>1059.25</v>
      </c>
      <c r="E686" s="111">
        <f t="shared" si="48"/>
        <v>211.85</v>
      </c>
      <c r="F686" s="116">
        <f t="shared" si="49"/>
        <v>1271.1</v>
      </c>
    </row>
    <row r="687" spans="1:6" ht="90" customHeight="1">
      <c r="A687" s="83">
        <v>29</v>
      </c>
      <c r="B687" s="10" t="s">
        <v>815</v>
      </c>
      <c r="C687" s="44" t="s">
        <v>367</v>
      </c>
      <c r="D687" s="5">
        <v>1085.55</v>
      </c>
      <c r="E687" s="111">
        <f t="shared" si="48"/>
        <v>217.11</v>
      </c>
      <c r="F687" s="116">
        <f t="shared" si="49"/>
        <v>1302.6599999999999</v>
      </c>
    </row>
    <row r="688" spans="1:6" ht="90" customHeight="1">
      <c r="A688" s="83">
        <v>30</v>
      </c>
      <c r="B688" s="10" t="s">
        <v>529</v>
      </c>
      <c r="C688" s="44" t="s">
        <v>367</v>
      </c>
      <c r="D688" s="5">
        <v>1086.65</v>
      </c>
      <c r="E688" s="111">
        <f t="shared" si="48"/>
        <v>217.33</v>
      </c>
      <c r="F688" s="116">
        <f t="shared" si="49"/>
        <v>1303.98</v>
      </c>
    </row>
    <row r="689" spans="1:6" ht="90" customHeight="1">
      <c r="A689" s="83">
        <v>31</v>
      </c>
      <c r="B689" s="10" t="s">
        <v>530</v>
      </c>
      <c r="C689" s="44" t="s">
        <v>367</v>
      </c>
      <c r="D689" s="5">
        <v>1077.76</v>
      </c>
      <c r="E689" s="111">
        <f t="shared" si="48"/>
        <v>215.55200000000002</v>
      </c>
      <c r="F689" s="116">
        <f t="shared" si="49"/>
        <v>1293.312</v>
      </c>
    </row>
    <row r="690" spans="1:6" ht="90" customHeight="1">
      <c r="A690" s="83">
        <v>32</v>
      </c>
      <c r="B690" s="10" t="s">
        <v>531</v>
      </c>
      <c r="C690" s="44" t="s">
        <v>367</v>
      </c>
      <c r="D690" s="5">
        <v>1073.16</v>
      </c>
      <c r="E690" s="111">
        <f t="shared" si="48"/>
        <v>214.632</v>
      </c>
      <c r="F690" s="116">
        <f t="shared" si="49"/>
        <v>1287.7920000000001</v>
      </c>
    </row>
    <row r="691" spans="1:6" ht="90" customHeight="1">
      <c r="A691" s="83">
        <v>33</v>
      </c>
      <c r="B691" s="10" t="s">
        <v>816</v>
      </c>
      <c r="C691" s="44" t="s">
        <v>367</v>
      </c>
      <c r="D691" s="51">
        <v>1108.83</v>
      </c>
      <c r="E691" s="111">
        <f t="shared" si="48"/>
        <v>221.766</v>
      </c>
      <c r="F691" s="116">
        <f t="shared" si="49"/>
        <v>1330.596</v>
      </c>
    </row>
    <row r="692" spans="1:6" ht="90" customHeight="1">
      <c r="A692" s="83">
        <v>34</v>
      </c>
      <c r="B692" s="10" t="s">
        <v>532</v>
      </c>
      <c r="C692" s="44" t="s">
        <v>367</v>
      </c>
      <c r="D692" s="51">
        <v>1109.93</v>
      </c>
      <c r="E692" s="111">
        <f t="shared" si="48"/>
        <v>221.98600000000002</v>
      </c>
      <c r="F692" s="116">
        <f t="shared" si="49"/>
        <v>1331.9160000000002</v>
      </c>
    </row>
    <row r="693" spans="1:6" ht="90" customHeight="1">
      <c r="A693" s="83">
        <v>35</v>
      </c>
      <c r="B693" s="10" t="s">
        <v>533</v>
      </c>
      <c r="C693" s="44" t="s">
        <v>367</v>
      </c>
      <c r="D693" s="51">
        <v>1101.03</v>
      </c>
      <c r="E693" s="111">
        <f t="shared" si="48"/>
        <v>220.206</v>
      </c>
      <c r="F693" s="116">
        <f t="shared" si="49"/>
        <v>1321.2359999999999</v>
      </c>
    </row>
    <row r="694" spans="1:6" ht="90" customHeight="1">
      <c r="A694" s="83">
        <v>36</v>
      </c>
      <c r="B694" s="10" t="s">
        <v>534</v>
      </c>
      <c r="C694" s="44" t="s">
        <v>367</v>
      </c>
      <c r="D694" s="51">
        <v>1096.44</v>
      </c>
      <c r="E694" s="111">
        <f t="shared" si="48"/>
        <v>219.28800000000004</v>
      </c>
      <c r="F694" s="116">
        <f t="shared" si="49"/>
        <v>1315.728</v>
      </c>
    </row>
    <row r="695" spans="1:6" ht="41.25" customHeight="1">
      <c r="A695" s="184" t="s">
        <v>680</v>
      </c>
      <c r="B695" s="185"/>
      <c r="C695" s="185"/>
      <c r="D695" s="185"/>
      <c r="E695" s="185"/>
      <c r="F695" s="186"/>
    </row>
    <row r="696" spans="1:6" ht="75" customHeight="1">
      <c r="A696" s="83">
        <v>1</v>
      </c>
      <c r="B696" s="30" t="s">
        <v>817</v>
      </c>
      <c r="C696" s="44" t="s">
        <v>367</v>
      </c>
      <c r="D696" s="51">
        <v>290.03</v>
      </c>
      <c r="E696" s="111">
        <f t="shared" si="48"/>
        <v>58.00599999999999</v>
      </c>
      <c r="F696" s="116">
        <f t="shared" si="49"/>
        <v>348.03599999999994</v>
      </c>
    </row>
    <row r="697" spans="1:6" ht="76.5" customHeight="1">
      <c r="A697" s="83">
        <v>2</v>
      </c>
      <c r="B697" s="30" t="s">
        <v>535</v>
      </c>
      <c r="C697" s="44" t="s">
        <v>367</v>
      </c>
      <c r="D697" s="5">
        <v>303.95</v>
      </c>
      <c r="E697" s="111">
        <f t="shared" si="48"/>
        <v>60.79</v>
      </c>
      <c r="F697" s="116">
        <f t="shared" si="49"/>
        <v>364.74</v>
      </c>
    </row>
    <row r="698" spans="1:6" s="17" customFormat="1" ht="73.5" customHeight="1">
      <c r="A698" s="83">
        <v>3</v>
      </c>
      <c r="B698" s="30" t="s">
        <v>536</v>
      </c>
      <c r="C698" s="44" t="s">
        <v>367</v>
      </c>
      <c r="D698" s="5">
        <v>327.22</v>
      </c>
      <c r="E698" s="111">
        <f t="shared" si="48"/>
        <v>65.444</v>
      </c>
      <c r="F698" s="116">
        <f t="shared" si="49"/>
        <v>392.66400000000004</v>
      </c>
    </row>
    <row r="699" spans="1:6" s="17" customFormat="1" ht="72" customHeight="1">
      <c r="A699" s="83">
        <v>4</v>
      </c>
      <c r="B699" s="30" t="s">
        <v>818</v>
      </c>
      <c r="C699" s="44" t="s">
        <v>367</v>
      </c>
      <c r="D699" s="51">
        <v>612.11</v>
      </c>
      <c r="E699" s="111">
        <f t="shared" si="48"/>
        <v>122.42200000000001</v>
      </c>
      <c r="F699" s="116">
        <f t="shared" si="49"/>
        <v>734.532</v>
      </c>
    </row>
    <row r="700" spans="1:6" s="17" customFormat="1" ht="76.5" customHeight="1">
      <c r="A700" s="83">
        <v>5</v>
      </c>
      <c r="B700" s="30" t="s">
        <v>537</v>
      </c>
      <c r="C700" s="44" t="s">
        <v>367</v>
      </c>
      <c r="D700" s="5">
        <v>626.03</v>
      </c>
      <c r="E700" s="111">
        <f t="shared" si="48"/>
        <v>125.20599999999999</v>
      </c>
      <c r="F700" s="116">
        <f t="shared" si="49"/>
        <v>751.236</v>
      </c>
    </row>
    <row r="701" spans="1:6" s="17" customFormat="1" ht="78" customHeight="1">
      <c r="A701" s="83">
        <v>6</v>
      </c>
      <c r="B701" s="30" t="s">
        <v>538</v>
      </c>
      <c r="C701" s="44" t="s">
        <v>367</v>
      </c>
      <c r="D701" s="51">
        <v>649.3</v>
      </c>
      <c r="E701" s="111">
        <f t="shared" si="48"/>
        <v>129.86</v>
      </c>
      <c r="F701" s="116">
        <f t="shared" si="49"/>
        <v>779.16</v>
      </c>
    </row>
    <row r="702" spans="1:6" ht="76.5" customHeight="1">
      <c r="A702" s="83">
        <v>7</v>
      </c>
      <c r="B702" s="30" t="s">
        <v>819</v>
      </c>
      <c r="C702" s="44" t="s">
        <v>367</v>
      </c>
      <c r="D702" s="5">
        <v>706.78</v>
      </c>
      <c r="E702" s="111">
        <f t="shared" si="48"/>
        <v>141.356</v>
      </c>
      <c r="F702" s="116">
        <f t="shared" si="49"/>
        <v>848.136</v>
      </c>
    </row>
    <row r="703" spans="1:6" ht="76.5" customHeight="1">
      <c r="A703" s="83">
        <v>8</v>
      </c>
      <c r="B703" s="30" t="s">
        <v>539</v>
      </c>
      <c r="C703" s="44" t="s">
        <v>367</v>
      </c>
      <c r="D703" s="51">
        <v>720.69</v>
      </c>
      <c r="E703" s="111">
        <f t="shared" si="48"/>
        <v>144.138</v>
      </c>
      <c r="F703" s="112">
        <f t="shared" si="49"/>
        <v>864.8280000000001</v>
      </c>
    </row>
    <row r="704" spans="1:6" ht="75.75" customHeight="1">
      <c r="A704" s="83">
        <v>9</v>
      </c>
      <c r="B704" s="30" t="s">
        <v>540</v>
      </c>
      <c r="C704" s="44" t="s">
        <v>367</v>
      </c>
      <c r="D704" s="51">
        <v>743.97</v>
      </c>
      <c r="E704" s="111">
        <f t="shared" si="48"/>
        <v>148.794</v>
      </c>
      <c r="F704" s="112">
        <f t="shared" si="49"/>
        <v>892.764</v>
      </c>
    </row>
    <row r="705" spans="1:6" ht="30.75" customHeight="1">
      <c r="A705" s="184" t="s">
        <v>878</v>
      </c>
      <c r="B705" s="185"/>
      <c r="C705" s="185"/>
      <c r="D705" s="185"/>
      <c r="E705" s="185"/>
      <c r="F705" s="186"/>
    </row>
    <row r="706" spans="1:6" ht="72" customHeight="1">
      <c r="A706" s="83">
        <v>1</v>
      </c>
      <c r="B706" s="30" t="s">
        <v>820</v>
      </c>
      <c r="C706" s="44" t="s">
        <v>367</v>
      </c>
      <c r="D706" s="5">
        <v>412.79</v>
      </c>
      <c r="E706" s="111">
        <f t="shared" si="48"/>
        <v>82.558</v>
      </c>
      <c r="F706" s="112">
        <f t="shared" si="49"/>
        <v>495.348</v>
      </c>
    </row>
    <row r="707" spans="1:6" ht="78" customHeight="1">
      <c r="A707" s="83">
        <v>2</v>
      </c>
      <c r="B707" s="30" t="s">
        <v>541</v>
      </c>
      <c r="C707" s="44" t="s">
        <v>367</v>
      </c>
      <c r="D707" s="51">
        <v>426.71</v>
      </c>
      <c r="E707" s="111">
        <f t="shared" si="48"/>
        <v>85.34199999999998</v>
      </c>
      <c r="F707" s="112">
        <f t="shared" si="49"/>
        <v>512.0519999999999</v>
      </c>
    </row>
    <row r="708" spans="1:6" ht="75" customHeight="1">
      <c r="A708" s="83">
        <v>3</v>
      </c>
      <c r="B708" s="30" t="s">
        <v>542</v>
      </c>
      <c r="C708" s="44" t="s">
        <v>367</v>
      </c>
      <c r="D708" s="51">
        <v>449.98</v>
      </c>
      <c r="E708" s="111">
        <f t="shared" si="48"/>
        <v>89.99600000000001</v>
      </c>
      <c r="F708" s="112">
        <f t="shared" si="49"/>
        <v>539.976</v>
      </c>
    </row>
    <row r="709" spans="1:6" ht="72.75" customHeight="1">
      <c r="A709" s="83">
        <v>4</v>
      </c>
      <c r="B709" s="30" t="s">
        <v>821</v>
      </c>
      <c r="C709" s="44" t="s">
        <v>367</v>
      </c>
      <c r="D709" s="5">
        <v>409.83</v>
      </c>
      <c r="E709" s="111">
        <f t="shared" si="48"/>
        <v>81.96600000000001</v>
      </c>
      <c r="F709" s="112">
        <f t="shared" si="49"/>
        <v>491.796</v>
      </c>
    </row>
    <row r="710" spans="1:6" ht="74.25" customHeight="1">
      <c r="A710" s="83">
        <v>5</v>
      </c>
      <c r="B710" s="30" t="s">
        <v>543</v>
      </c>
      <c r="C710" s="44" t="s">
        <v>367</v>
      </c>
      <c r="D710" s="5">
        <v>423.74</v>
      </c>
      <c r="E710" s="111">
        <f t="shared" si="48"/>
        <v>84.74799999999999</v>
      </c>
      <c r="F710" s="112">
        <f t="shared" si="49"/>
        <v>508.488</v>
      </c>
    </row>
    <row r="711" spans="1:6" ht="75.75" customHeight="1">
      <c r="A711" s="83">
        <v>6</v>
      </c>
      <c r="B711" s="30" t="s">
        <v>544</v>
      </c>
      <c r="C711" s="44" t="s">
        <v>367</v>
      </c>
      <c r="D711" s="51">
        <v>447</v>
      </c>
      <c r="E711" s="111">
        <f t="shared" si="48"/>
        <v>89.4</v>
      </c>
      <c r="F711" s="112">
        <f t="shared" si="49"/>
        <v>536.4</v>
      </c>
    </row>
    <row r="712" spans="1:6" ht="30.75" customHeight="1">
      <c r="A712" s="164" t="s">
        <v>688</v>
      </c>
      <c r="B712" s="165"/>
      <c r="C712" s="165"/>
      <c r="D712" s="165"/>
      <c r="E712" s="165"/>
      <c r="F712" s="166"/>
    </row>
    <row r="713" spans="1:6" ht="47.25" customHeight="1">
      <c r="A713" s="28">
        <v>1</v>
      </c>
      <c r="B713" s="80" t="s">
        <v>545</v>
      </c>
      <c r="C713" s="44" t="s">
        <v>367</v>
      </c>
      <c r="D713" s="5">
        <v>351.76</v>
      </c>
      <c r="E713" s="111">
        <f aca="true" t="shared" si="50" ref="E713:E743">D713*20/100</f>
        <v>70.352</v>
      </c>
      <c r="F713" s="112">
        <f aca="true" t="shared" si="51" ref="F713:F743">D713+E713</f>
        <v>422.11199999999997</v>
      </c>
    </row>
    <row r="714" spans="1:6" ht="16.5" customHeight="1">
      <c r="A714" s="28">
        <v>2</v>
      </c>
      <c r="B714" s="14" t="s">
        <v>546</v>
      </c>
      <c r="C714" s="44" t="s">
        <v>367</v>
      </c>
      <c r="D714" s="51">
        <v>151.63</v>
      </c>
      <c r="E714" s="111">
        <f t="shared" si="50"/>
        <v>30.326</v>
      </c>
      <c r="F714" s="112">
        <f t="shared" si="51"/>
        <v>181.956</v>
      </c>
    </row>
    <row r="715" spans="1:6" ht="30.75" customHeight="1">
      <c r="A715" s="28">
        <v>3</v>
      </c>
      <c r="B715" s="80" t="s">
        <v>547</v>
      </c>
      <c r="C715" s="44" t="s">
        <v>367</v>
      </c>
      <c r="D715" s="51">
        <v>151.63</v>
      </c>
      <c r="E715" s="111">
        <f t="shared" si="50"/>
        <v>30.326</v>
      </c>
      <c r="F715" s="112">
        <f t="shared" si="51"/>
        <v>181.956</v>
      </c>
    </row>
    <row r="716" spans="1:6" ht="30.75" customHeight="1">
      <c r="A716" s="28">
        <v>4</v>
      </c>
      <c r="B716" s="80" t="s">
        <v>548</v>
      </c>
      <c r="C716" s="44" t="s">
        <v>367</v>
      </c>
      <c r="D716" s="5">
        <v>285.8</v>
      </c>
      <c r="E716" s="111">
        <f t="shared" si="50"/>
        <v>57.16</v>
      </c>
      <c r="F716" s="112">
        <f t="shared" si="51"/>
        <v>342.96000000000004</v>
      </c>
    </row>
    <row r="717" spans="1:6" ht="44.25" customHeight="1">
      <c r="A717" s="83">
        <v>5</v>
      </c>
      <c r="B717" s="77" t="s">
        <v>822</v>
      </c>
      <c r="C717" s="44" t="s">
        <v>367</v>
      </c>
      <c r="D717" s="51">
        <v>260.8</v>
      </c>
      <c r="E717" s="111">
        <f t="shared" si="50"/>
        <v>52.16</v>
      </c>
      <c r="F717" s="112">
        <f t="shared" si="51"/>
        <v>312.96000000000004</v>
      </c>
    </row>
    <row r="718" spans="1:6" ht="45" customHeight="1">
      <c r="A718" s="28">
        <v>6</v>
      </c>
      <c r="B718" s="80" t="s">
        <v>823</v>
      </c>
      <c r="C718" s="44" t="s">
        <v>367</v>
      </c>
      <c r="D718" s="51">
        <v>297.18</v>
      </c>
      <c r="E718" s="111">
        <f t="shared" si="50"/>
        <v>59.43600000000001</v>
      </c>
      <c r="F718" s="112">
        <f t="shared" si="51"/>
        <v>356.616</v>
      </c>
    </row>
    <row r="719" spans="1:6" ht="45.75" customHeight="1">
      <c r="A719" s="83">
        <v>7</v>
      </c>
      <c r="B719" s="80" t="s">
        <v>824</v>
      </c>
      <c r="C719" s="44" t="s">
        <v>367</v>
      </c>
      <c r="D719" s="51">
        <v>333.57</v>
      </c>
      <c r="E719" s="111">
        <f t="shared" si="50"/>
        <v>66.714</v>
      </c>
      <c r="F719" s="112">
        <f t="shared" si="51"/>
        <v>400.284</v>
      </c>
    </row>
    <row r="720" spans="1:6" ht="59.25" customHeight="1">
      <c r="A720" s="28">
        <v>8</v>
      </c>
      <c r="B720" s="79" t="s">
        <v>825</v>
      </c>
      <c r="C720" s="44" t="s">
        <v>367</v>
      </c>
      <c r="D720" s="51">
        <v>442.73</v>
      </c>
      <c r="E720" s="111">
        <f t="shared" si="50"/>
        <v>88.546</v>
      </c>
      <c r="F720" s="112">
        <f t="shared" si="51"/>
        <v>531.2760000000001</v>
      </c>
    </row>
    <row r="721" spans="1:6" ht="60" customHeight="1">
      <c r="A721" s="83">
        <v>9</v>
      </c>
      <c r="B721" s="80" t="s">
        <v>826</v>
      </c>
      <c r="C721" s="44" t="s">
        <v>367</v>
      </c>
      <c r="D721" s="51">
        <v>479.12</v>
      </c>
      <c r="E721" s="111">
        <f t="shared" si="50"/>
        <v>95.824</v>
      </c>
      <c r="F721" s="112">
        <f t="shared" si="51"/>
        <v>574.944</v>
      </c>
    </row>
    <row r="722" spans="1:6" ht="62.25" customHeight="1">
      <c r="A722" s="28">
        <v>10</v>
      </c>
      <c r="B722" s="80" t="s">
        <v>827</v>
      </c>
      <c r="C722" s="44" t="s">
        <v>367</v>
      </c>
      <c r="D722" s="51">
        <v>515.51</v>
      </c>
      <c r="E722" s="111">
        <f t="shared" si="50"/>
        <v>103.102</v>
      </c>
      <c r="F722" s="112">
        <f t="shared" si="51"/>
        <v>618.612</v>
      </c>
    </row>
    <row r="723" spans="1:6" ht="59.25" customHeight="1">
      <c r="A723" s="28">
        <v>11</v>
      </c>
      <c r="B723" s="54" t="s">
        <v>828</v>
      </c>
      <c r="C723" s="44" t="s">
        <v>367</v>
      </c>
      <c r="D723" s="51">
        <v>235.83</v>
      </c>
      <c r="E723" s="111">
        <f t="shared" si="50"/>
        <v>47.166000000000004</v>
      </c>
      <c r="F723" s="112">
        <f t="shared" si="51"/>
        <v>282.99600000000004</v>
      </c>
    </row>
    <row r="724" spans="1:6" ht="58.5" customHeight="1">
      <c r="A724" s="83">
        <v>12</v>
      </c>
      <c r="B724" s="38" t="s">
        <v>549</v>
      </c>
      <c r="C724" s="44" t="s">
        <v>367</v>
      </c>
      <c r="D724" s="5">
        <v>235.72</v>
      </c>
      <c r="E724" s="111">
        <f t="shared" si="50"/>
        <v>47.144</v>
      </c>
      <c r="F724" s="112">
        <f t="shared" si="51"/>
        <v>282.864</v>
      </c>
    </row>
    <row r="725" spans="1:6" ht="60" customHeight="1">
      <c r="A725" s="28">
        <v>13</v>
      </c>
      <c r="B725" s="38" t="s">
        <v>550</v>
      </c>
      <c r="C725" s="44" t="s">
        <v>367</v>
      </c>
      <c r="D725" s="51">
        <v>234.95</v>
      </c>
      <c r="E725" s="111">
        <f t="shared" si="50"/>
        <v>46.99</v>
      </c>
      <c r="F725" s="112">
        <f t="shared" si="51"/>
        <v>281.94</v>
      </c>
    </row>
    <row r="726" spans="1:6" ht="59.25" customHeight="1">
      <c r="A726" s="28">
        <v>14</v>
      </c>
      <c r="B726" s="38" t="s">
        <v>551</v>
      </c>
      <c r="C726" s="44" t="s">
        <v>367</v>
      </c>
      <c r="D726" s="5">
        <v>234.49</v>
      </c>
      <c r="E726" s="111">
        <f t="shared" si="50"/>
        <v>46.898</v>
      </c>
      <c r="F726" s="112">
        <f t="shared" si="51"/>
        <v>281.38800000000003</v>
      </c>
    </row>
    <row r="727" spans="1:6" ht="63" customHeight="1">
      <c r="A727" s="83">
        <v>15</v>
      </c>
      <c r="B727" s="54" t="s">
        <v>829</v>
      </c>
      <c r="C727" s="44" t="s">
        <v>367</v>
      </c>
      <c r="D727" s="5">
        <v>274.68</v>
      </c>
      <c r="E727" s="111">
        <f t="shared" si="50"/>
        <v>54.93600000000001</v>
      </c>
      <c r="F727" s="112">
        <f t="shared" si="51"/>
        <v>329.616</v>
      </c>
    </row>
    <row r="728" spans="1:6" ht="60" customHeight="1">
      <c r="A728" s="28">
        <v>16</v>
      </c>
      <c r="B728" s="38" t="s">
        <v>552</v>
      </c>
      <c r="C728" s="44" t="s">
        <v>367</v>
      </c>
      <c r="D728" s="28">
        <v>274.46</v>
      </c>
      <c r="E728" s="111">
        <f t="shared" si="50"/>
        <v>54.891999999999996</v>
      </c>
      <c r="F728" s="112">
        <f t="shared" si="51"/>
        <v>329.352</v>
      </c>
    </row>
    <row r="729" spans="1:6" ht="59.25" customHeight="1">
      <c r="A729" s="28">
        <v>17</v>
      </c>
      <c r="B729" s="38" t="s">
        <v>553</v>
      </c>
      <c r="C729" s="44" t="s">
        <v>367</v>
      </c>
      <c r="D729" s="51">
        <v>272.9</v>
      </c>
      <c r="E729" s="111">
        <f t="shared" si="50"/>
        <v>54.58</v>
      </c>
      <c r="F729" s="112">
        <f t="shared" si="51"/>
        <v>327.47999999999996</v>
      </c>
    </row>
    <row r="730" spans="1:6" ht="60" customHeight="1">
      <c r="A730" s="83">
        <v>18</v>
      </c>
      <c r="B730" s="38" t="s">
        <v>554</v>
      </c>
      <c r="C730" s="44" t="s">
        <v>367</v>
      </c>
      <c r="D730" s="51">
        <v>271.99</v>
      </c>
      <c r="E730" s="111">
        <f t="shared" si="50"/>
        <v>54.398</v>
      </c>
      <c r="F730" s="112">
        <f t="shared" si="51"/>
        <v>326.38800000000003</v>
      </c>
    </row>
    <row r="731" spans="1:6" ht="60.75" customHeight="1">
      <c r="A731" s="28">
        <v>19</v>
      </c>
      <c r="B731" s="77" t="s">
        <v>830</v>
      </c>
      <c r="C731" s="115" t="s">
        <v>367</v>
      </c>
      <c r="D731" s="52">
        <v>313.52</v>
      </c>
      <c r="E731" s="48">
        <f t="shared" si="50"/>
        <v>62.70399999999999</v>
      </c>
      <c r="F731" s="85">
        <f t="shared" si="51"/>
        <v>376.224</v>
      </c>
    </row>
    <row r="732" spans="1:6" ht="60.75" customHeight="1">
      <c r="A732" s="28">
        <v>20</v>
      </c>
      <c r="B732" s="38" t="s">
        <v>555</v>
      </c>
      <c r="C732" s="44" t="s">
        <v>367</v>
      </c>
      <c r="D732" s="51">
        <v>313.19</v>
      </c>
      <c r="E732" s="111">
        <f t="shared" si="50"/>
        <v>62.638000000000005</v>
      </c>
      <c r="F732" s="112">
        <f t="shared" si="51"/>
        <v>375.828</v>
      </c>
    </row>
    <row r="733" spans="1:6" ht="59.25" customHeight="1">
      <c r="A733" s="83">
        <v>21</v>
      </c>
      <c r="B733" s="38" t="s">
        <v>556</v>
      </c>
      <c r="C733" s="44" t="s">
        <v>367</v>
      </c>
      <c r="D733" s="51">
        <v>310.85</v>
      </c>
      <c r="E733" s="111">
        <f t="shared" si="50"/>
        <v>62.17</v>
      </c>
      <c r="F733" s="112">
        <f t="shared" si="51"/>
        <v>373.02000000000004</v>
      </c>
    </row>
    <row r="734" spans="1:6" ht="60" customHeight="1">
      <c r="A734" s="28">
        <v>22</v>
      </c>
      <c r="B734" s="38" t="s">
        <v>557</v>
      </c>
      <c r="C734" s="44" t="s">
        <v>367</v>
      </c>
      <c r="D734" s="5">
        <v>309.47</v>
      </c>
      <c r="E734" s="111">
        <f t="shared" si="50"/>
        <v>61.894000000000005</v>
      </c>
      <c r="F734" s="112">
        <f t="shared" si="51"/>
        <v>371.36400000000003</v>
      </c>
    </row>
    <row r="735" spans="1:6" ht="60" customHeight="1">
      <c r="A735" s="28">
        <v>23</v>
      </c>
      <c r="B735" s="54" t="s">
        <v>831</v>
      </c>
      <c r="C735" s="44" t="s">
        <v>367</v>
      </c>
      <c r="D735" s="5">
        <v>420.93</v>
      </c>
      <c r="E735" s="111">
        <f t="shared" si="50"/>
        <v>84.186</v>
      </c>
      <c r="F735" s="112">
        <f t="shared" si="51"/>
        <v>505.116</v>
      </c>
    </row>
    <row r="736" spans="1:6" ht="43.5" customHeight="1">
      <c r="A736" s="83">
        <v>24</v>
      </c>
      <c r="B736" s="39" t="s">
        <v>879</v>
      </c>
      <c r="C736" s="44" t="s">
        <v>367</v>
      </c>
      <c r="D736" s="5">
        <v>448.76</v>
      </c>
      <c r="E736" s="111">
        <f t="shared" si="50"/>
        <v>89.75200000000001</v>
      </c>
      <c r="F736" s="112">
        <f t="shared" si="51"/>
        <v>538.512</v>
      </c>
    </row>
    <row r="737" spans="1:6" ht="60.75" customHeight="1">
      <c r="A737" s="28">
        <v>25</v>
      </c>
      <c r="B737" s="38" t="s">
        <v>558</v>
      </c>
      <c r="C737" s="44" t="s">
        <v>367</v>
      </c>
      <c r="D737" s="5">
        <v>495.32</v>
      </c>
      <c r="E737" s="111">
        <f t="shared" si="50"/>
        <v>99.064</v>
      </c>
      <c r="F737" s="112">
        <f t="shared" si="51"/>
        <v>594.384</v>
      </c>
    </row>
    <row r="738" spans="1:6" ht="57.75" customHeight="1">
      <c r="A738" s="28">
        <v>26</v>
      </c>
      <c r="B738" s="38" t="s">
        <v>832</v>
      </c>
      <c r="C738" s="44" t="s">
        <v>367</v>
      </c>
      <c r="D738" s="5">
        <v>493.7</v>
      </c>
      <c r="E738" s="111">
        <f t="shared" si="50"/>
        <v>98.74</v>
      </c>
      <c r="F738" s="112">
        <f t="shared" si="51"/>
        <v>592.4399999999999</v>
      </c>
    </row>
    <row r="739" spans="1:6" ht="43.5" customHeight="1">
      <c r="A739" s="83">
        <v>27</v>
      </c>
      <c r="B739" s="39" t="s">
        <v>559</v>
      </c>
      <c r="C739" s="44" t="s">
        <v>367</v>
      </c>
      <c r="D739" s="51">
        <v>521.54</v>
      </c>
      <c r="E739" s="111">
        <f t="shared" si="50"/>
        <v>104.30799999999999</v>
      </c>
      <c r="F739" s="112">
        <f t="shared" si="51"/>
        <v>625.848</v>
      </c>
    </row>
    <row r="740" spans="1:6" ht="60" customHeight="1">
      <c r="A740" s="28">
        <v>28</v>
      </c>
      <c r="B740" s="38" t="s">
        <v>560</v>
      </c>
      <c r="C740" s="44" t="s">
        <v>367</v>
      </c>
      <c r="D740" s="5">
        <v>568.1</v>
      </c>
      <c r="E740" s="111">
        <f t="shared" si="50"/>
        <v>113.62</v>
      </c>
      <c r="F740" s="112">
        <f t="shared" si="51"/>
        <v>681.72</v>
      </c>
    </row>
    <row r="741" spans="1:6" ht="58.5" customHeight="1">
      <c r="A741" s="28">
        <v>29</v>
      </c>
      <c r="B741" s="38" t="s">
        <v>833</v>
      </c>
      <c r="C741" s="44" t="s">
        <v>367</v>
      </c>
      <c r="D741" s="51">
        <v>566.48</v>
      </c>
      <c r="E741" s="111">
        <f t="shared" si="50"/>
        <v>113.296</v>
      </c>
      <c r="F741" s="112">
        <f t="shared" si="51"/>
        <v>679.7760000000001</v>
      </c>
    </row>
    <row r="742" spans="1:6" ht="44.25" customHeight="1">
      <c r="A742" s="83">
        <v>30</v>
      </c>
      <c r="B742" s="38" t="s">
        <v>561</v>
      </c>
      <c r="C742" s="44" t="s">
        <v>367</v>
      </c>
      <c r="D742" s="5">
        <v>594.3</v>
      </c>
      <c r="E742" s="111">
        <f t="shared" si="50"/>
        <v>118.86</v>
      </c>
      <c r="F742" s="112">
        <f t="shared" si="51"/>
        <v>713.16</v>
      </c>
    </row>
    <row r="743" spans="1:6" ht="58.5" customHeight="1">
      <c r="A743" s="28">
        <v>31</v>
      </c>
      <c r="B743" s="38" t="s">
        <v>562</v>
      </c>
      <c r="C743" s="44" t="s">
        <v>367</v>
      </c>
      <c r="D743" s="51">
        <v>640.87</v>
      </c>
      <c r="E743" s="111">
        <f t="shared" si="50"/>
        <v>128.174</v>
      </c>
      <c r="F743" s="112">
        <f t="shared" si="51"/>
        <v>769.044</v>
      </c>
    </row>
    <row r="744" spans="1:6" ht="30.75" customHeight="1">
      <c r="A744" s="161" t="s">
        <v>563</v>
      </c>
      <c r="B744" s="162"/>
      <c r="C744" s="162"/>
      <c r="D744" s="162"/>
      <c r="E744" s="162"/>
      <c r="F744" s="163"/>
    </row>
    <row r="745" spans="1:6" ht="75" customHeight="1">
      <c r="A745" s="83">
        <v>1</v>
      </c>
      <c r="B745" s="38" t="s">
        <v>834</v>
      </c>
      <c r="C745" s="44" t="s">
        <v>367</v>
      </c>
      <c r="D745" s="5">
        <v>712.03</v>
      </c>
      <c r="E745" s="111">
        <f aca="true" t="shared" si="52" ref="E745:E750">D745*20/100</f>
        <v>142.40599999999998</v>
      </c>
      <c r="F745" s="112">
        <f aca="true" t="shared" si="53" ref="F745:F750">D745+E745</f>
        <v>854.4359999999999</v>
      </c>
    </row>
    <row r="746" spans="1:6" ht="75" customHeight="1">
      <c r="A746" s="83">
        <v>2</v>
      </c>
      <c r="B746" s="38" t="s">
        <v>335</v>
      </c>
      <c r="C746" s="44" t="s">
        <v>367</v>
      </c>
      <c r="D746" s="5">
        <v>739.86</v>
      </c>
      <c r="E746" s="111">
        <f t="shared" si="52"/>
        <v>147.972</v>
      </c>
      <c r="F746" s="112">
        <f t="shared" si="53"/>
        <v>887.832</v>
      </c>
    </row>
    <row r="747" spans="1:6" ht="75.75" customHeight="1">
      <c r="A747" s="83">
        <v>3</v>
      </c>
      <c r="B747" s="38" t="s">
        <v>336</v>
      </c>
      <c r="C747" s="44" t="s">
        <v>367</v>
      </c>
      <c r="D747" s="51">
        <v>786.42</v>
      </c>
      <c r="E747" s="111">
        <f t="shared" si="52"/>
        <v>157.284</v>
      </c>
      <c r="F747" s="112">
        <f t="shared" si="53"/>
        <v>943.704</v>
      </c>
    </row>
    <row r="748" spans="1:6" ht="75" customHeight="1">
      <c r="A748" s="83">
        <v>4</v>
      </c>
      <c r="B748" s="38" t="s">
        <v>835</v>
      </c>
      <c r="C748" s="44" t="s">
        <v>367</v>
      </c>
      <c r="D748" s="51">
        <v>821.2</v>
      </c>
      <c r="E748" s="111">
        <f t="shared" si="52"/>
        <v>164.24</v>
      </c>
      <c r="F748" s="112">
        <f t="shared" si="53"/>
        <v>985.44</v>
      </c>
    </row>
    <row r="749" spans="1:6" ht="76.5" customHeight="1">
      <c r="A749" s="83">
        <v>5</v>
      </c>
      <c r="B749" s="38" t="s">
        <v>337</v>
      </c>
      <c r="C749" s="44" t="s">
        <v>367</v>
      </c>
      <c r="D749" s="51">
        <v>849.02</v>
      </c>
      <c r="E749" s="111">
        <f t="shared" si="52"/>
        <v>169.804</v>
      </c>
      <c r="F749" s="116">
        <f t="shared" si="53"/>
        <v>1018.824</v>
      </c>
    </row>
    <row r="750" spans="1:6" ht="75.75" customHeight="1">
      <c r="A750" s="83">
        <v>6</v>
      </c>
      <c r="B750" s="38" t="s">
        <v>338</v>
      </c>
      <c r="C750" s="44" t="s">
        <v>367</v>
      </c>
      <c r="D750" s="5">
        <v>895.59</v>
      </c>
      <c r="E750" s="111">
        <f t="shared" si="52"/>
        <v>179.118</v>
      </c>
      <c r="F750" s="116">
        <f t="shared" si="53"/>
        <v>1074.708</v>
      </c>
    </row>
    <row r="751" spans="1:6" ht="30.75" customHeight="1">
      <c r="A751" s="161" t="s">
        <v>564</v>
      </c>
      <c r="B751" s="162"/>
      <c r="C751" s="162"/>
      <c r="D751" s="162"/>
      <c r="E751" s="162"/>
      <c r="F751" s="163"/>
    </row>
    <row r="752" spans="1:6" ht="75" customHeight="1">
      <c r="A752" s="83">
        <v>1</v>
      </c>
      <c r="B752" s="61" t="s">
        <v>836</v>
      </c>
      <c r="C752" s="44" t="s">
        <v>367</v>
      </c>
      <c r="D752" s="28">
        <v>612.16</v>
      </c>
      <c r="E752" s="111">
        <f>D752*20/100</f>
        <v>122.43199999999999</v>
      </c>
      <c r="F752" s="112">
        <f>D752+E752</f>
        <v>734.592</v>
      </c>
    </row>
    <row r="753" spans="1:6" ht="73.5" customHeight="1">
      <c r="A753" s="83">
        <v>2</v>
      </c>
      <c r="B753" s="80" t="s">
        <v>565</v>
      </c>
      <c r="C753" s="44" t="s">
        <v>367</v>
      </c>
      <c r="D753" s="5">
        <v>612.03</v>
      </c>
      <c r="E753" s="111">
        <f aca="true" t="shared" si="54" ref="E753:E817">D753*20/100</f>
        <v>122.40599999999999</v>
      </c>
      <c r="F753" s="112">
        <f aca="true" t="shared" si="55" ref="F753:F816">D753+E753</f>
        <v>734.4359999999999</v>
      </c>
    </row>
    <row r="754" spans="1:6" ht="75.75" customHeight="1">
      <c r="A754" s="83">
        <v>3</v>
      </c>
      <c r="B754" s="80" t="s">
        <v>566</v>
      </c>
      <c r="C754" s="44" t="s">
        <v>367</v>
      </c>
      <c r="D754" s="51">
        <v>611.26</v>
      </c>
      <c r="E754" s="111">
        <f t="shared" si="54"/>
        <v>122.25200000000001</v>
      </c>
      <c r="F754" s="112">
        <f t="shared" si="55"/>
        <v>733.512</v>
      </c>
    </row>
    <row r="755" spans="1:6" ht="75" customHeight="1">
      <c r="A755" s="83">
        <v>4</v>
      </c>
      <c r="B755" s="80" t="s">
        <v>567</v>
      </c>
      <c r="C755" s="44" t="s">
        <v>367</v>
      </c>
      <c r="D755" s="51">
        <v>610.79</v>
      </c>
      <c r="E755" s="111">
        <f t="shared" si="54"/>
        <v>122.15799999999999</v>
      </c>
      <c r="F755" s="112">
        <f t="shared" si="55"/>
        <v>732.948</v>
      </c>
    </row>
    <row r="756" spans="1:6" ht="75.75" customHeight="1">
      <c r="A756" s="83">
        <v>5</v>
      </c>
      <c r="B756" s="61" t="s">
        <v>837</v>
      </c>
      <c r="C756" s="44" t="s">
        <v>367</v>
      </c>
      <c r="D756" s="52">
        <v>639.98</v>
      </c>
      <c r="E756" s="111">
        <f t="shared" si="54"/>
        <v>127.99600000000001</v>
      </c>
      <c r="F756" s="112">
        <f t="shared" si="55"/>
        <v>767.976</v>
      </c>
    </row>
    <row r="757" spans="1:6" ht="75" customHeight="1">
      <c r="A757" s="83">
        <v>6</v>
      </c>
      <c r="B757" s="80" t="s">
        <v>568</v>
      </c>
      <c r="C757" s="44" t="s">
        <v>367</v>
      </c>
      <c r="D757" s="5">
        <v>639.87</v>
      </c>
      <c r="E757" s="111">
        <f t="shared" si="54"/>
        <v>127.97399999999999</v>
      </c>
      <c r="F757" s="112">
        <f t="shared" si="55"/>
        <v>767.844</v>
      </c>
    </row>
    <row r="758" spans="1:6" s="17" customFormat="1" ht="78" customHeight="1">
      <c r="A758" s="83">
        <v>7</v>
      </c>
      <c r="B758" s="80" t="s">
        <v>569</v>
      </c>
      <c r="C758" s="44" t="s">
        <v>367</v>
      </c>
      <c r="D758" s="51">
        <v>639.09</v>
      </c>
      <c r="E758" s="111">
        <f t="shared" si="54"/>
        <v>127.81800000000001</v>
      </c>
      <c r="F758" s="112">
        <f t="shared" si="55"/>
        <v>766.908</v>
      </c>
    </row>
    <row r="759" spans="1:6" s="17" customFormat="1" ht="75" customHeight="1">
      <c r="A759" s="83">
        <v>8</v>
      </c>
      <c r="B759" s="80" t="s">
        <v>570</v>
      </c>
      <c r="C759" s="44" t="s">
        <v>367</v>
      </c>
      <c r="D759" s="5">
        <v>638.61</v>
      </c>
      <c r="E759" s="111">
        <f t="shared" si="54"/>
        <v>127.72200000000001</v>
      </c>
      <c r="F759" s="112">
        <f t="shared" si="55"/>
        <v>766.332</v>
      </c>
    </row>
    <row r="760" spans="1:6" s="17" customFormat="1" ht="75" customHeight="1">
      <c r="A760" s="83">
        <v>9</v>
      </c>
      <c r="B760" s="61" t="s">
        <v>838</v>
      </c>
      <c r="C760" s="44" t="s">
        <v>367</v>
      </c>
      <c r="D760" s="28">
        <v>686.54</v>
      </c>
      <c r="E760" s="111">
        <f t="shared" si="54"/>
        <v>137.308</v>
      </c>
      <c r="F760" s="112">
        <f t="shared" si="55"/>
        <v>823.848</v>
      </c>
    </row>
    <row r="761" spans="1:6" s="17" customFormat="1" ht="75" customHeight="1">
      <c r="A761" s="83">
        <v>10</v>
      </c>
      <c r="B761" s="15" t="s">
        <v>571</v>
      </c>
      <c r="C761" s="44" t="s">
        <v>367</v>
      </c>
      <c r="D761" s="5">
        <v>686.44</v>
      </c>
      <c r="E761" s="111">
        <f t="shared" si="54"/>
        <v>137.288</v>
      </c>
      <c r="F761" s="112">
        <f t="shared" si="55"/>
        <v>823.7280000000001</v>
      </c>
    </row>
    <row r="762" spans="1:6" s="17" customFormat="1" ht="76.5" customHeight="1">
      <c r="A762" s="83">
        <v>11</v>
      </c>
      <c r="B762" s="80" t="s">
        <v>572</v>
      </c>
      <c r="C762" s="44" t="s">
        <v>367</v>
      </c>
      <c r="D762" s="51">
        <v>685.65</v>
      </c>
      <c r="E762" s="111">
        <f t="shared" si="54"/>
        <v>137.13</v>
      </c>
      <c r="F762" s="112">
        <f t="shared" si="55"/>
        <v>822.78</v>
      </c>
    </row>
    <row r="763" spans="1:6" s="17" customFormat="1" ht="78" customHeight="1">
      <c r="A763" s="83">
        <v>12</v>
      </c>
      <c r="B763" s="80" t="s">
        <v>573</v>
      </c>
      <c r="C763" s="44" t="s">
        <v>367</v>
      </c>
      <c r="D763" s="5">
        <v>685.19</v>
      </c>
      <c r="E763" s="111">
        <f t="shared" si="54"/>
        <v>137.038</v>
      </c>
      <c r="F763" s="112">
        <f t="shared" si="55"/>
        <v>822.2280000000001</v>
      </c>
    </row>
    <row r="764" spans="1:6" s="17" customFormat="1" ht="75.75" customHeight="1">
      <c r="A764" s="83">
        <v>13</v>
      </c>
      <c r="B764" s="61" t="s">
        <v>839</v>
      </c>
      <c r="C764" s="44" t="s">
        <v>367</v>
      </c>
      <c r="D764" s="52">
        <v>760.17</v>
      </c>
      <c r="E764" s="111">
        <f t="shared" si="54"/>
        <v>152.034</v>
      </c>
      <c r="F764" s="112">
        <f t="shared" si="55"/>
        <v>912.204</v>
      </c>
    </row>
    <row r="765" spans="1:6" s="17" customFormat="1" ht="74.25" customHeight="1">
      <c r="A765" s="83">
        <v>14</v>
      </c>
      <c r="B765" s="80" t="s">
        <v>574</v>
      </c>
      <c r="C765" s="44" t="s">
        <v>367</v>
      </c>
      <c r="D765" s="5">
        <v>759.94</v>
      </c>
      <c r="E765" s="111">
        <f t="shared" si="54"/>
        <v>151.988</v>
      </c>
      <c r="F765" s="112">
        <f t="shared" si="55"/>
        <v>911.9280000000001</v>
      </c>
    </row>
    <row r="766" spans="1:6" s="17" customFormat="1" ht="58.5" customHeight="1">
      <c r="A766" s="83">
        <v>15</v>
      </c>
      <c r="B766" s="80" t="s">
        <v>575</v>
      </c>
      <c r="C766" s="44" t="s">
        <v>367</v>
      </c>
      <c r="D766" s="5">
        <v>758.38</v>
      </c>
      <c r="E766" s="111">
        <f t="shared" si="54"/>
        <v>151.67600000000002</v>
      </c>
      <c r="F766" s="112">
        <f t="shared" si="55"/>
        <v>910.056</v>
      </c>
    </row>
    <row r="767" spans="1:6" s="17" customFormat="1" ht="58.5" customHeight="1">
      <c r="A767" s="83">
        <v>16</v>
      </c>
      <c r="B767" s="80" t="s">
        <v>576</v>
      </c>
      <c r="C767" s="44" t="s">
        <v>367</v>
      </c>
      <c r="D767" s="51">
        <v>757.46</v>
      </c>
      <c r="E767" s="111">
        <f t="shared" si="54"/>
        <v>151.49200000000002</v>
      </c>
      <c r="F767" s="112">
        <f t="shared" si="55"/>
        <v>908.952</v>
      </c>
    </row>
    <row r="768" spans="1:6" s="17" customFormat="1" ht="75.75" customHeight="1">
      <c r="A768" s="83">
        <v>17</v>
      </c>
      <c r="B768" s="79" t="s">
        <v>840</v>
      </c>
      <c r="C768" s="44" t="s">
        <v>367</v>
      </c>
      <c r="D768" s="28">
        <v>788</v>
      </c>
      <c r="E768" s="111">
        <f t="shared" si="54"/>
        <v>157.6</v>
      </c>
      <c r="F768" s="112">
        <f t="shared" si="55"/>
        <v>945.6</v>
      </c>
    </row>
    <row r="769" spans="1:6" s="17" customFormat="1" ht="75" customHeight="1">
      <c r="A769" s="83">
        <v>18</v>
      </c>
      <c r="B769" s="80" t="s">
        <v>577</v>
      </c>
      <c r="C769" s="44" t="s">
        <v>367</v>
      </c>
      <c r="D769" s="5">
        <v>787.76</v>
      </c>
      <c r="E769" s="111">
        <f t="shared" si="54"/>
        <v>157.55200000000002</v>
      </c>
      <c r="F769" s="112">
        <f t="shared" si="55"/>
        <v>945.312</v>
      </c>
    </row>
    <row r="770" spans="1:6" s="17" customFormat="1" ht="59.25" customHeight="1">
      <c r="A770" s="83">
        <v>19</v>
      </c>
      <c r="B770" s="80" t="s">
        <v>578</v>
      </c>
      <c r="C770" s="44" t="s">
        <v>367</v>
      </c>
      <c r="D770" s="51">
        <v>786.21</v>
      </c>
      <c r="E770" s="111">
        <f t="shared" si="54"/>
        <v>157.24200000000002</v>
      </c>
      <c r="F770" s="112">
        <f t="shared" si="55"/>
        <v>943.452</v>
      </c>
    </row>
    <row r="771" spans="1:6" s="17" customFormat="1" ht="60" customHeight="1">
      <c r="A771" s="83">
        <v>20</v>
      </c>
      <c r="B771" s="80" t="s">
        <v>579</v>
      </c>
      <c r="C771" s="44" t="s">
        <v>367</v>
      </c>
      <c r="D771" s="5">
        <v>785.28</v>
      </c>
      <c r="E771" s="111">
        <f t="shared" si="54"/>
        <v>157.05599999999998</v>
      </c>
      <c r="F771" s="112">
        <f t="shared" si="55"/>
        <v>942.336</v>
      </c>
    </row>
    <row r="772" spans="1:6" s="17" customFormat="1" ht="74.25" customHeight="1">
      <c r="A772" s="83">
        <v>21</v>
      </c>
      <c r="B772" s="79" t="s">
        <v>841</v>
      </c>
      <c r="C772" s="44" t="s">
        <v>367</v>
      </c>
      <c r="D772" s="52">
        <v>834.57</v>
      </c>
      <c r="E772" s="111">
        <f t="shared" si="54"/>
        <v>166.91400000000002</v>
      </c>
      <c r="F772" s="116">
        <f t="shared" si="55"/>
        <v>1001.484</v>
      </c>
    </row>
    <row r="773" spans="1:6" s="17" customFormat="1" ht="78" customHeight="1">
      <c r="A773" s="83">
        <v>22</v>
      </c>
      <c r="B773" s="80" t="s">
        <v>580</v>
      </c>
      <c r="C773" s="44" t="s">
        <v>367</v>
      </c>
      <c r="D773" s="51">
        <v>834.33</v>
      </c>
      <c r="E773" s="111">
        <f t="shared" si="54"/>
        <v>166.866</v>
      </c>
      <c r="F773" s="116">
        <f t="shared" si="55"/>
        <v>1001.196</v>
      </c>
    </row>
    <row r="774" spans="1:6" s="17" customFormat="1" ht="60" customHeight="1">
      <c r="A774" s="83">
        <v>23</v>
      </c>
      <c r="B774" s="80" t="s">
        <v>581</v>
      </c>
      <c r="C774" s="44" t="s">
        <v>367</v>
      </c>
      <c r="D774" s="51">
        <v>832.77</v>
      </c>
      <c r="E774" s="111">
        <f t="shared" si="54"/>
        <v>166.554</v>
      </c>
      <c r="F774" s="116">
        <f t="shared" si="55"/>
        <v>999.324</v>
      </c>
    </row>
    <row r="775" spans="1:6" s="17" customFormat="1" ht="58.5" customHeight="1">
      <c r="A775" s="83">
        <v>24</v>
      </c>
      <c r="B775" s="80" t="s">
        <v>582</v>
      </c>
      <c r="C775" s="44" t="s">
        <v>367</v>
      </c>
      <c r="D775" s="5">
        <v>831.85</v>
      </c>
      <c r="E775" s="111">
        <f t="shared" si="54"/>
        <v>166.37</v>
      </c>
      <c r="F775" s="116">
        <f t="shared" si="55"/>
        <v>998.22</v>
      </c>
    </row>
    <row r="776" spans="1:6" s="17" customFormat="1" ht="72.75" customHeight="1">
      <c r="A776" s="83">
        <v>25</v>
      </c>
      <c r="B776" s="79" t="s">
        <v>842</v>
      </c>
      <c r="C776" s="44" t="s">
        <v>367</v>
      </c>
      <c r="D776" s="28">
        <v>908.17</v>
      </c>
      <c r="E776" s="111">
        <f t="shared" si="54"/>
        <v>181.634</v>
      </c>
      <c r="F776" s="116">
        <f t="shared" si="55"/>
        <v>1089.8039999999999</v>
      </c>
    </row>
    <row r="777" spans="1:6" s="17" customFormat="1" ht="78" customHeight="1">
      <c r="A777" s="83">
        <v>26</v>
      </c>
      <c r="B777" s="80" t="s">
        <v>583</v>
      </c>
      <c r="C777" s="44" t="s">
        <v>367</v>
      </c>
      <c r="D777" s="51">
        <v>907.83</v>
      </c>
      <c r="E777" s="111">
        <f t="shared" si="54"/>
        <v>181.56600000000003</v>
      </c>
      <c r="F777" s="116">
        <f t="shared" si="55"/>
        <v>1089.3960000000002</v>
      </c>
    </row>
    <row r="778" spans="1:6" s="17" customFormat="1" ht="58.5" customHeight="1">
      <c r="A778" s="83">
        <v>27</v>
      </c>
      <c r="B778" s="80" t="s">
        <v>584</v>
      </c>
      <c r="C778" s="44" t="s">
        <v>367</v>
      </c>
      <c r="D778" s="51">
        <v>905.49</v>
      </c>
      <c r="E778" s="111">
        <f t="shared" si="54"/>
        <v>181.09799999999998</v>
      </c>
      <c r="F778" s="116">
        <f t="shared" si="55"/>
        <v>1086.588</v>
      </c>
    </row>
    <row r="779" spans="1:6" s="17" customFormat="1" ht="75" customHeight="1">
      <c r="A779" s="83">
        <v>28</v>
      </c>
      <c r="B779" s="80" t="s">
        <v>585</v>
      </c>
      <c r="C779" s="44" t="s">
        <v>367</v>
      </c>
      <c r="D779" s="51">
        <v>904.1</v>
      </c>
      <c r="E779" s="111">
        <f t="shared" si="54"/>
        <v>180.82</v>
      </c>
      <c r="F779" s="116">
        <f t="shared" si="55"/>
        <v>1084.92</v>
      </c>
    </row>
    <row r="780" spans="1:6" s="17" customFormat="1" ht="73.5" customHeight="1">
      <c r="A780" s="83">
        <v>29</v>
      </c>
      <c r="B780" s="49" t="s">
        <v>843</v>
      </c>
      <c r="C780" s="44" t="s">
        <v>367</v>
      </c>
      <c r="D780" s="52">
        <v>936.01</v>
      </c>
      <c r="E780" s="111">
        <f t="shared" si="54"/>
        <v>187.202</v>
      </c>
      <c r="F780" s="116">
        <f t="shared" si="55"/>
        <v>1123.212</v>
      </c>
    </row>
    <row r="781" spans="1:6" s="17" customFormat="1" ht="78" customHeight="1">
      <c r="A781" s="83">
        <v>30</v>
      </c>
      <c r="B781" s="80" t="s">
        <v>586</v>
      </c>
      <c r="C781" s="44" t="s">
        <v>367</v>
      </c>
      <c r="D781" s="5">
        <v>935.66</v>
      </c>
      <c r="E781" s="111">
        <f t="shared" si="54"/>
        <v>187.132</v>
      </c>
      <c r="F781" s="116">
        <f t="shared" si="55"/>
        <v>1122.792</v>
      </c>
    </row>
    <row r="782" spans="1:6" s="17" customFormat="1" ht="58.5" customHeight="1">
      <c r="A782" s="83">
        <v>31</v>
      </c>
      <c r="B782" s="80" t="s">
        <v>587</v>
      </c>
      <c r="C782" s="44" t="s">
        <v>367</v>
      </c>
      <c r="D782" s="5">
        <v>933.32</v>
      </c>
      <c r="E782" s="111">
        <f t="shared" si="54"/>
        <v>186.66400000000002</v>
      </c>
      <c r="F782" s="116">
        <f t="shared" si="55"/>
        <v>1119.9840000000002</v>
      </c>
    </row>
    <row r="783" spans="1:6" s="17" customFormat="1" ht="60" customHeight="1">
      <c r="A783" s="83">
        <v>32</v>
      </c>
      <c r="B783" s="15" t="s">
        <v>588</v>
      </c>
      <c r="C783" s="44" t="s">
        <v>367</v>
      </c>
      <c r="D783" s="51">
        <v>931.94</v>
      </c>
      <c r="E783" s="111">
        <f t="shared" si="54"/>
        <v>186.38800000000003</v>
      </c>
      <c r="F783" s="116">
        <f t="shared" si="55"/>
        <v>1118.328</v>
      </c>
    </row>
    <row r="784" spans="1:6" s="17" customFormat="1" ht="74.25" customHeight="1">
      <c r="A784" s="83">
        <v>33</v>
      </c>
      <c r="B784" s="61" t="s">
        <v>844</v>
      </c>
      <c r="C784" s="44" t="s">
        <v>367</v>
      </c>
      <c r="D784" s="28">
        <v>982.57</v>
      </c>
      <c r="E784" s="111">
        <f t="shared" si="54"/>
        <v>196.514</v>
      </c>
      <c r="F784" s="116">
        <f t="shared" si="55"/>
        <v>1179.084</v>
      </c>
    </row>
    <row r="785" spans="1:6" s="17" customFormat="1" ht="74.25" customHeight="1">
      <c r="A785" s="83">
        <v>34</v>
      </c>
      <c r="B785" s="15" t="s">
        <v>589</v>
      </c>
      <c r="C785" s="44" t="s">
        <v>367</v>
      </c>
      <c r="D785" s="5">
        <v>982.22</v>
      </c>
      <c r="E785" s="111">
        <f t="shared" si="54"/>
        <v>196.44400000000002</v>
      </c>
      <c r="F785" s="116">
        <f t="shared" si="55"/>
        <v>1178.664</v>
      </c>
    </row>
    <row r="786" spans="1:6" s="17" customFormat="1" ht="60" customHeight="1">
      <c r="A786" s="83">
        <v>35</v>
      </c>
      <c r="B786" s="15" t="s">
        <v>590</v>
      </c>
      <c r="C786" s="44" t="s">
        <v>367</v>
      </c>
      <c r="D786" s="5">
        <v>979.88</v>
      </c>
      <c r="E786" s="111">
        <f t="shared" si="54"/>
        <v>195.976</v>
      </c>
      <c r="F786" s="116">
        <f t="shared" si="55"/>
        <v>1175.856</v>
      </c>
    </row>
    <row r="787" spans="1:6" s="17" customFormat="1" ht="62.25" customHeight="1">
      <c r="A787" s="83">
        <v>36</v>
      </c>
      <c r="B787" s="15" t="s">
        <v>591</v>
      </c>
      <c r="C787" s="44" t="s">
        <v>367</v>
      </c>
      <c r="D787" s="52">
        <v>978.5</v>
      </c>
      <c r="E787" s="111">
        <f t="shared" si="54"/>
        <v>195.7</v>
      </c>
      <c r="F787" s="116">
        <f t="shared" si="55"/>
        <v>1174.2</v>
      </c>
    </row>
    <row r="788" spans="1:6" s="17" customFormat="1" ht="45.75" customHeight="1">
      <c r="A788" s="184" t="s">
        <v>668</v>
      </c>
      <c r="B788" s="185"/>
      <c r="C788" s="185"/>
      <c r="D788" s="185"/>
      <c r="E788" s="185"/>
      <c r="F788" s="186"/>
    </row>
    <row r="789" spans="1:6" s="17" customFormat="1" ht="89.25" customHeight="1">
      <c r="A789" s="81">
        <v>1</v>
      </c>
      <c r="B789" s="61" t="s">
        <v>845</v>
      </c>
      <c r="C789" s="44" t="s">
        <v>367</v>
      </c>
      <c r="D789" s="52">
        <v>721.31</v>
      </c>
      <c r="E789" s="111">
        <f t="shared" si="54"/>
        <v>144.262</v>
      </c>
      <c r="F789" s="112">
        <f t="shared" si="55"/>
        <v>865.5719999999999</v>
      </c>
    </row>
    <row r="790" spans="1:6" s="17" customFormat="1" ht="88.5" customHeight="1">
      <c r="A790" s="81">
        <v>2</v>
      </c>
      <c r="B790" s="15" t="s">
        <v>592</v>
      </c>
      <c r="C790" s="44" t="s">
        <v>367</v>
      </c>
      <c r="D790" s="28">
        <v>721.2</v>
      </c>
      <c r="E790" s="111">
        <f t="shared" si="54"/>
        <v>144.24</v>
      </c>
      <c r="F790" s="112">
        <f t="shared" si="55"/>
        <v>865.44</v>
      </c>
    </row>
    <row r="791" spans="1:6" s="17" customFormat="1" ht="88.5" customHeight="1">
      <c r="A791" s="81">
        <v>3</v>
      </c>
      <c r="B791" s="15" t="s">
        <v>593</v>
      </c>
      <c r="C791" s="44" t="s">
        <v>367</v>
      </c>
      <c r="D791" s="28">
        <v>720.42</v>
      </c>
      <c r="E791" s="111">
        <f t="shared" si="54"/>
        <v>144.084</v>
      </c>
      <c r="F791" s="112">
        <f t="shared" si="55"/>
        <v>864.5039999999999</v>
      </c>
    </row>
    <row r="792" spans="1:6" s="17" customFormat="1" ht="88.5" customHeight="1">
      <c r="A792" s="81">
        <v>4</v>
      </c>
      <c r="B792" s="15" t="s">
        <v>594</v>
      </c>
      <c r="C792" s="44" t="s">
        <v>367</v>
      </c>
      <c r="D792" s="28">
        <v>719.95</v>
      </c>
      <c r="E792" s="111">
        <f t="shared" si="54"/>
        <v>143.99</v>
      </c>
      <c r="F792" s="112">
        <f t="shared" si="55"/>
        <v>863.94</v>
      </c>
    </row>
    <row r="793" spans="1:6" s="17" customFormat="1" ht="88.5" customHeight="1">
      <c r="A793" s="81">
        <v>5</v>
      </c>
      <c r="B793" s="61" t="s">
        <v>846</v>
      </c>
      <c r="C793" s="44" t="s">
        <v>367</v>
      </c>
      <c r="D793" s="28">
        <v>749.14</v>
      </c>
      <c r="E793" s="111">
        <f t="shared" si="54"/>
        <v>149.828</v>
      </c>
      <c r="F793" s="112">
        <f t="shared" si="55"/>
        <v>898.968</v>
      </c>
    </row>
    <row r="794" spans="1:6" s="17" customFormat="1" ht="88.5" customHeight="1">
      <c r="A794" s="81">
        <v>6</v>
      </c>
      <c r="B794" s="15" t="s">
        <v>595</v>
      </c>
      <c r="C794" s="44" t="s">
        <v>367</v>
      </c>
      <c r="D794" s="28">
        <v>749.03</v>
      </c>
      <c r="E794" s="111">
        <f t="shared" si="54"/>
        <v>149.80599999999998</v>
      </c>
      <c r="F794" s="112">
        <f t="shared" si="55"/>
        <v>898.836</v>
      </c>
    </row>
    <row r="795" spans="1:6" s="17" customFormat="1" ht="88.5" customHeight="1">
      <c r="A795" s="81">
        <v>7</v>
      </c>
      <c r="B795" s="15" t="s">
        <v>596</v>
      </c>
      <c r="C795" s="44" t="s">
        <v>367</v>
      </c>
      <c r="D795" s="28">
        <v>748.25</v>
      </c>
      <c r="E795" s="111">
        <f t="shared" si="54"/>
        <v>149.65</v>
      </c>
      <c r="F795" s="112">
        <f t="shared" si="55"/>
        <v>897.9</v>
      </c>
    </row>
    <row r="796" spans="1:6" s="17" customFormat="1" ht="88.5" customHeight="1">
      <c r="A796" s="81">
        <v>8</v>
      </c>
      <c r="B796" s="15" t="s">
        <v>597</v>
      </c>
      <c r="C796" s="44" t="s">
        <v>367</v>
      </c>
      <c r="D796" s="28">
        <v>747.8</v>
      </c>
      <c r="E796" s="111">
        <f t="shared" si="54"/>
        <v>149.56</v>
      </c>
      <c r="F796" s="112">
        <f t="shared" si="55"/>
        <v>897.3599999999999</v>
      </c>
    </row>
    <row r="797" spans="1:6" s="17" customFormat="1" ht="88.5" customHeight="1">
      <c r="A797" s="81">
        <v>9</v>
      </c>
      <c r="B797" s="61" t="s">
        <v>847</v>
      </c>
      <c r="C797" s="44" t="s">
        <v>367</v>
      </c>
      <c r="D797" s="52">
        <v>795.71</v>
      </c>
      <c r="E797" s="111">
        <f t="shared" si="54"/>
        <v>159.142</v>
      </c>
      <c r="F797" s="112">
        <f t="shared" si="55"/>
        <v>954.8520000000001</v>
      </c>
    </row>
    <row r="798" spans="1:6" s="17" customFormat="1" ht="88.5" customHeight="1">
      <c r="A798" s="81">
        <v>10</v>
      </c>
      <c r="B798" s="15" t="s">
        <v>598</v>
      </c>
      <c r="C798" s="44" t="s">
        <v>367</v>
      </c>
      <c r="D798" s="5">
        <v>795.6</v>
      </c>
      <c r="E798" s="111">
        <f t="shared" si="54"/>
        <v>159.12</v>
      </c>
      <c r="F798" s="112">
        <f t="shared" si="55"/>
        <v>954.72</v>
      </c>
    </row>
    <row r="799" spans="1:6" s="17" customFormat="1" ht="88.5" customHeight="1">
      <c r="A799" s="81">
        <v>11</v>
      </c>
      <c r="B799" s="15" t="s">
        <v>599</v>
      </c>
      <c r="C799" s="44" t="s">
        <v>367</v>
      </c>
      <c r="D799" s="51">
        <v>794.82</v>
      </c>
      <c r="E799" s="111">
        <f t="shared" si="54"/>
        <v>158.96400000000003</v>
      </c>
      <c r="F799" s="112">
        <f t="shared" si="55"/>
        <v>953.7840000000001</v>
      </c>
    </row>
    <row r="800" spans="1:6" s="17" customFormat="1" ht="88.5" customHeight="1">
      <c r="A800" s="81">
        <v>12</v>
      </c>
      <c r="B800" s="15" t="s">
        <v>600</v>
      </c>
      <c r="C800" s="44" t="s">
        <v>367</v>
      </c>
      <c r="D800" s="28">
        <v>794.35</v>
      </c>
      <c r="E800" s="111">
        <f t="shared" si="54"/>
        <v>158.87</v>
      </c>
      <c r="F800" s="112">
        <f t="shared" si="55"/>
        <v>953.22</v>
      </c>
    </row>
    <row r="801" spans="1:6" s="17" customFormat="1" ht="88.5" customHeight="1">
      <c r="A801" s="81">
        <v>13</v>
      </c>
      <c r="B801" s="61" t="s">
        <v>848</v>
      </c>
      <c r="C801" s="44" t="s">
        <v>367</v>
      </c>
      <c r="D801" s="52">
        <v>1124.04</v>
      </c>
      <c r="E801" s="111">
        <f t="shared" si="54"/>
        <v>224.808</v>
      </c>
      <c r="F801" s="116">
        <f t="shared" si="55"/>
        <v>1348.848</v>
      </c>
    </row>
    <row r="802" spans="1:6" s="17" customFormat="1" ht="88.5" customHeight="1">
      <c r="A802" s="81">
        <v>14</v>
      </c>
      <c r="B802" s="15" t="s">
        <v>601</v>
      </c>
      <c r="C802" s="44" t="s">
        <v>367</v>
      </c>
      <c r="D802" s="52">
        <v>1123.81</v>
      </c>
      <c r="E802" s="111">
        <f t="shared" si="54"/>
        <v>224.76199999999997</v>
      </c>
      <c r="F802" s="116">
        <f t="shared" si="55"/>
        <v>1348.572</v>
      </c>
    </row>
    <row r="803" spans="1:6" s="17" customFormat="1" ht="88.5" customHeight="1">
      <c r="A803" s="81">
        <v>15</v>
      </c>
      <c r="B803" s="15" t="s">
        <v>602</v>
      </c>
      <c r="C803" s="44" t="s">
        <v>367</v>
      </c>
      <c r="D803" s="28">
        <v>1122.25</v>
      </c>
      <c r="E803" s="111">
        <f t="shared" si="54"/>
        <v>224.45</v>
      </c>
      <c r="F803" s="116">
        <f t="shared" si="55"/>
        <v>1346.7</v>
      </c>
    </row>
    <row r="804" spans="1:6" s="17" customFormat="1" ht="88.5" customHeight="1">
      <c r="A804" s="81">
        <v>16</v>
      </c>
      <c r="B804" s="15" t="s">
        <v>603</v>
      </c>
      <c r="C804" s="44" t="s">
        <v>367</v>
      </c>
      <c r="D804" s="28">
        <v>1121.33</v>
      </c>
      <c r="E804" s="111">
        <f t="shared" si="54"/>
        <v>224.266</v>
      </c>
      <c r="F804" s="116">
        <f t="shared" si="55"/>
        <v>1345.596</v>
      </c>
    </row>
    <row r="805" spans="1:6" s="17" customFormat="1" ht="88.5" customHeight="1">
      <c r="A805" s="81">
        <v>17</v>
      </c>
      <c r="B805" s="61" t="s">
        <v>849</v>
      </c>
      <c r="C805" s="44" t="s">
        <v>367</v>
      </c>
      <c r="D805" s="28">
        <v>1151.87</v>
      </c>
      <c r="E805" s="111">
        <f t="shared" si="54"/>
        <v>230.37399999999997</v>
      </c>
      <c r="F805" s="116">
        <f t="shared" si="55"/>
        <v>1382.244</v>
      </c>
    </row>
    <row r="806" spans="1:6" s="17" customFormat="1" ht="88.5" customHeight="1">
      <c r="A806" s="81">
        <v>18</v>
      </c>
      <c r="B806" s="15" t="s">
        <v>604</v>
      </c>
      <c r="C806" s="44" t="s">
        <v>367</v>
      </c>
      <c r="D806" s="52">
        <v>1151.64</v>
      </c>
      <c r="E806" s="111">
        <f t="shared" si="54"/>
        <v>230.32800000000003</v>
      </c>
      <c r="F806" s="116">
        <f t="shared" si="55"/>
        <v>1381.968</v>
      </c>
    </row>
    <row r="807" spans="1:6" s="17" customFormat="1" ht="88.5" customHeight="1">
      <c r="A807" s="81">
        <v>19</v>
      </c>
      <c r="B807" s="15" t="s">
        <v>605</v>
      </c>
      <c r="C807" s="44" t="s">
        <v>367</v>
      </c>
      <c r="D807" s="28">
        <v>1150.08</v>
      </c>
      <c r="E807" s="111">
        <f t="shared" si="54"/>
        <v>230.016</v>
      </c>
      <c r="F807" s="116">
        <f t="shared" si="55"/>
        <v>1380.096</v>
      </c>
    </row>
    <row r="808" spans="1:6" s="17" customFormat="1" ht="88.5" customHeight="1">
      <c r="A808" s="81">
        <v>20</v>
      </c>
      <c r="B808" s="15" t="s">
        <v>606</v>
      </c>
      <c r="C808" s="44" t="s">
        <v>367</v>
      </c>
      <c r="D808" s="52">
        <v>1149.16</v>
      </c>
      <c r="E808" s="111">
        <f t="shared" si="54"/>
        <v>229.832</v>
      </c>
      <c r="F808" s="116">
        <f t="shared" si="55"/>
        <v>1378.9920000000002</v>
      </c>
    </row>
    <row r="809" spans="1:6" s="17" customFormat="1" ht="88.5" customHeight="1">
      <c r="A809" s="81">
        <v>21</v>
      </c>
      <c r="B809" s="61" t="s">
        <v>850</v>
      </c>
      <c r="C809" s="44" t="s">
        <v>367</v>
      </c>
      <c r="D809" s="28">
        <v>1198.43</v>
      </c>
      <c r="E809" s="111">
        <f t="shared" si="54"/>
        <v>239.68600000000004</v>
      </c>
      <c r="F809" s="116">
        <f t="shared" si="55"/>
        <v>1438.116</v>
      </c>
    </row>
    <row r="810" spans="1:6" ht="88.5" customHeight="1">
      <c r="A810" s="81">
        <v>22</v>
      </c>
      <c r="B810" s="15" t="s">
        <v>607</v>
      </c>
      <c r="C810" s="44" t="s">
        <v>367</v>
      </c>
      <c r="D810" s="28">
        <v>1198.2</v>
      </c>
      <c r="E810" s="111">
        <f t="shared" si="54"/>
        <v>239.64</v>
      </c>
      <c r="F810" s="116">
        <f t="shared" si="55"/>
        <v>1437.8400000000001</v>
      </c>
    </row>
    <row r="811" spans="1:6" ht="88.5" customHeight="1">
      <c r="A811" s="81">
        <v>23</v>
      </c>
      <c r="B811" s="15" t="s">
        <v>608</v>
      </c>
      <c r="C811" s="44" t="s">
        <v>367</v>
      </c>
      <c r="D811" s="52">
        <v>1196.66</v>
      </c>
      <c r="E811" s="111">
        <f t="shared" si="54"/>
        <v>239.332</v>
      </c>
      <c r="F811" s="116">
        <f t="shared" si="55"/>
        <v>1435.9920000000002</v>
      </c>
    </row>
    <row r="812" spans="1:6" ht="88.5" customHeight="1">
      <c r="A812" s="81">
        <v>24</v>
      </c>
      <c r="B812" s="15" t="s">
        <v>609</v>
      </c>
      <c r="C812" s="44" t="s">
        <v>367</v>
      </c>
      <c r="D812" s="28">
        <v>1195.72</v>
      </c>
      <c r="E812" s="111">
        <f t="shared" si="54"/>
        <v>239.144</v>
      </c>
      <c r="F812" s="116">
        <f t="shared" si="55"/>
        <v>1434.864</v>
      </c>
    </row>
    <row r="813" spans="1:6" ht="88.5" customHeight="1">
      <c r="A813" s="81">
        <v>25</v>
      </c>
      <c r="B813" s="61" t="s">
        <v>851</v>
      </c>
      <c r="C813" s="44" t="s">
        <v>367</v>
      </c>
      <c r="D813" s="52">
        <v>1272.06</v>
      </c>
      <c r="E813" s="111">
        <f t="shared" si="54"/>
        <v>254.41199999999998</v>
      </c>
      <c r="F813" s="116">
        <f t="shared" si="55"/>
        <v>1526.472</v>
      </c>
    </row>
    <row r="814" spans="1:6" ht="88.5" customHeight="1">
      <c r="A814" s="81">
        <v>26</v>
      </c>
      <c r="B814" s="15" t="s">
        <v>610</v>
      </c>
      <c r="C814" s="44" t="s">
        <v>367</v>
      </c>
      <c r="D814" s="28">
        <v>1271.72</v>
      </c>
      <c r="E814" s="111">
        <f t="shared" si="54"/>
        <v>254.34400000000002</v>
      </c>
      <c r="F814" s="116">
        <f t="shared" si="55"/>
        <v>1526.064</v>
      </c>
    </row>
    <row r="815" spans="1:6" ht="88.5" customHeight="1">
      <c r="A815" s="81">
        <v>27</v>
      </c>
      <c r="B815" s="15" t="s">
        <v>611</v>
      </c>
      <c r="C815" s="44" t="s">
        <v>367</v>
      </c>
      <c r="D815" s="52">
        <v>1269.37</v>
      </c>
      <c r="E815" s="111">
        <f t="shared" si="54"/>
        <v>253.87399999999997</v>
      </c>
      <c r="F815" s="116">
        <f t="shared" si="55"/>
        <v>1523.244</v>
      </c>
    </row>
    <row r="816" spans="1:6" ht="89.25" customHeight="1">
      <c r="A816" s="81">
        <v>28</v>
      </c>
      <c r="B816" s="15" t="s">
        <v>612</v>
      </c>
      <c r="C816" s="44" t="s">
        <v>367</v>
      </c>
      <c r="D816" s="28">
        <v>1267.99</v>
      </c>
      <c r="E816" s="111">
        <f t="shared" si="54"/>
        <v>253.59799999999998</v>
      </c>
      <c r="F816" s="116">
        <f t="shared" si="55"/>
        <v>1521.588</v>
      </c>
    </row>
    <row r="817" spans="1:6" ht="90.75" customHeight="1">
      <c r="A817" s="81">
        <v>29</v>
      </c>
      <c r="B817" s="61" t="s">
        <v>852</v>
      </c>
      <c r="C817" s="44" t="s">
        <v>367</v>
      </c>
      <c r="D817" s="28">
        <v>1299.9</v>
      </c>
      <c r="E817" s="111">
        <f t="shared" si="54"/>
        <v>259.98</v>
      </c>
      <c r="F817" s="116">
        <f aca="true" t="shared" si="56" ref="F817:F889">D817+E817</f>
        <v>1559.88</v>
      </c>
    </row>
    <row r="818" spans="1:6" ht="89.25" customHeight="1">
      <c r="A818" s="81">
        <v>30</v>
      </c>
      <c r="B818" s="15" t="s">
        <v>613</v>
      </c>
      <c r="C818" s="44" t="s">
        <v>367</v>
      </c>
      <c r="D818" s="51">
        <v>1299.55</v>
      </c>
      <c r="E818" s="111">
        <f aca="true" t="shared" si="57" ref="E818:E824">D818*20/100</f>
        <v>259.91</v>
      </c>
      <c r="F818" s="116">
        <f t="shared" si="56"/>
        <v>1559.46</v>
      </c>
    </row>
    <row r="819" spans="1:6" ht="88.5" customHeight="1">
      <c r="A819" s="81">
        <v>31</v>
      </c>
      <c r="B819" s="15" t="s">
        <v>614</v>
      </c>
      <c r="C819" s="44" t="s">
        <v>367</v>
      </c>
      <c r="D819" s="5">
        <v>1297.19</v>
      </c>
      <c r="E819" s="111">
        <f t="shared" si="57"/>
        <v>259.43800000000005</v>
      </c>
      <c r="F819" s="116">
        <f t="shared" si="56"/>
        <v>1556.6280000000002</v>
      </c>
    </row>
    <row r="820" spans="1:6" ht="88.5" customHeight="1">
      <c r="A820" s="81">
        <v>32</v>
      </c>
      <c r="B820" s="15" t="s">
        <v>615</v>
      </c>
      <c r="C820" s="44" t="s">
        <v>367</v>
      </c>
      <c r="D820" s="5">
        <v>1295.82</v>
      </c>
      <c r="E820" s="111">
        <f t="shared" si="57"/>
        <v>259.164</v>
      </c>
      <c r="F820" s="116">
        <f t="shared" si="56"/>
        <v>1554.984</v>
      </c>
    </row>
    <row r="821" spans="1:6" ht="90" customHeight="1">
      <c r="A821" s="81">
        <v>33</v>
      </c>
      <c r="B821" s="61" t="s">
        <v>853</v>
      </c>
      <c r="C821" s="44" t="s">
        <v>367</v>
      </c>
      <c r="D821" s="28">
        <v>1346.45</v>
      </c>
      <c r="E821" s="111">
        <f t="shared" si="57"/>
        <v>269.29</v>
      </c>
      <c r="F821" s="116">
        <f t="shared" si="56"/>
        <v>1615.74</v>
      </c>
    </row>
    <row r="822" spans="1:6" ht="88.5" customHeight="1">
      <c r="A822" s="81">
        <v>34</v>
      </c>
      <c r="B822" s="15" t="s">
        <v>616</v>
      </c>
      <c r="C822" s="44" t="s">
        <v>367</v>
      </c>
      <c r="D822" s="5">
        <v>1346.1</v>
      </c>
      <c r="E822" s="111">
        <f t="shared" si="57"/>
        <v>269.22</v>
      </c>
      <c r="F822" s="116">
        <f t="shared" si="56"/>
        <v>1615.32</v>
      </c>
    </row>
    <row r="823" spans="1:6" ht="90.75" customHeight="1">
      <c r="A823" s="81">
        <v>35</v>
      </c>
      <c r="B823" s="15" t="s">
        <v>617</v>
      </c>
      <c r="C823" s="44" t="s">
        <v>367</v>
      </c>
      <c r="D823" s="5">
        <v>1343.76</v>
      </c>
      <c r="E823" s="111">
        <f t="shared" si="57"/>
        <v>268.752</v>
      </c>
      <c r="F823" s="116">
        <f t="shared" si="56"/>
        <v>1612.512</v>
      </c>
    </row>
    <row r="824" spans="1:6" ht="90.75" customHeight="1">
      <c r="A824" s="81">
        <v>36</v>
      </c>
      <c r="B824" s="15" t="s">
        <v>618</v>
      </c>
      <c r="C824" s="44" t="s">
        <v>367</v>
      </c>
      <c r="D824" s="5">
        <v>1342.39</v>
      </c>
      <c r="E824" s="111">
        <f t="shared" si="57"/>
        <v>268.478</v>
      </c>
      <c r="F824" s="116">
        <f t="shared" si="56"/>
        <v>1610.8680000000002</v>
      </c>
    </row>
    <row r="825" spans="1:6" ht="30.75" customHeight="1">
      <c r="A825" s="164" t="s">
        <v>689</v>
      </c>
      <c r="B825" s="165"/>
      <c r="C825" s="165"/>
      <c r="D825" s="165"/>
      <c r="E825" s="165"/>
      <c r="F825" s="166"/>
    </row>
    <row r="826" spans="1:6" ht="45.75" customHeight="1">
      <c r="A826" s="83">
        <v>1</v>
      </c>
      <c r="B826" s="61" t="s">
        <v>545</v>
      </c>
      <c r="C826" s="44" t="s">
        <v>367</v>
      </c>
      <c r="D826" s="5">
        <v>354.72</v>
      </c>
      <c r="E826" s="111">
        <f aca="true" t="shared" si="58" ref="E826:E889">D826*20/100</f>
        <v>70.944</v>
      </c>
      <c r="F826" s="112">
        <f t="shared" si="56"/>
        <v>425.66400000000004</v>
      </c>
    </row>
    <row r="827" spans="1:6" ht="18" customHeight="1">
      <c r="A827" s="83">
        <v>2</v>
      </c>
      <c r="B827" s="49" t="s">
        <v>619</v>
      </c>
      <c r="C827" s="44" t="s">
        <v>367</v>
      </c>
      <c r="D827" s="5">
        <v>154.58</v>
      </c>
      <c r="E827" s="111">
        <f t="shared" si="58"/>
        <v>30.916000000000004</v>
      </c>
      <c r="F827" s="112">
        <f t="shared" si="56"/>
        <v>185.496</v>
      </c>
    </row>
    <row r="828" spans="1:6" ht="15.75" customHeight="1">
      <c r="A828" s="83">
        <v>3</v>
      </c>
      <c r="B828" s="49" t="s">
        <v>620</v>
      </c>
      <c r="C828" s="44" t="s">
        <v>367</v>
      </c>
      <c r="D828" s="51">
        <v>154.43</v>
      </c>
      <c r="E828" s="111">
        <f t="shared" si="58"/>
        <v>30.886000000000003</v>
      </c>
      <c r="F828" s="112">
        <f t="shared" si="56"/>
        <v>185.316</v>
      </c>
    </row>
    <row r="829" spans="1:6" ht="30.75" customHeight="1">
      <c r="A829" s="83">
        <v>4</v>
      </c>
      <c r="B829" s="79" t="s">
        <v>621</v>
      </c>
      <c r="C829" s="44" t="s">
        <v>367</v>
      </c>
      <c r="D829" s="51">
        <v>172.79</v>
      </c>
      <c r="E829" s="111">
        <f t="shared" si="58"/>
        <v>34.558</v>
      </c>
      <c r="F829" s="112">
        <f t="shared" si="56"/>
        <v>207.34799999999998</v>
      </c>
    </row>
    <row r="830" spans="1:6" ht="30.75" customHeight="1">
      <c r="A830" s="83">
        <v>5</v>
      </c>
      <c r="B830" s="79" t="s">
        <v>880</v>
      </c>
      <c r="C830" s="44" t="s">
        <v>367</v>
      </c>
      <c r="D830" s="51">
        <v>288.75</v>
      </c>
      <c r="E830" s="111">
        <f t="shared" si="58"/>
        <v>57.75</v>
      </c>
      <c r="F830" s="112">
        <f t="shared" si="56"/>
        <v>346.5</v>
      </c>
    </row>
    <row r="831" spans="1:6" ht="75.75" customHeight="1">
      <c r="A831" s="83">
        <v>6</v>
      </c>
      <c r="B831" s="61" t="s">
        <v>854</v>
      </c>
      <c r="C831" s="44" t="s">
        <v>367</v>
      </c>
      <c r="D831" s="5">
        <v>482.08</v>
      </c>
      <c r="E831" s="111">
        <f t="shared" si="58"/>
        <v>96.416</v>
      </c>
      <c r="F831" s="112">
        <f t="shared" si="56"/>
        <v>578.496</v>
      </c>
    </row>
    <row r="832" spans="1:6" ht="75.75" customHeight="1">
      <c r="A832" s="83">
        <v>7</v>
      </c>
      <c r="B832" s="15" t="s">
        <v>855</v>
      </c>
      <c r="C832" s="44" t="s">
        <v>367</v>
      </c>
      <c r="D832" s="51">
        <v>518.46</v>
      </c>
      <c r="E832" s="111">
        <f t="shared" si="58"/>
        <v>103.69200000000001</v>
      </c>
      <c r="F832" s="112">
        <f t="shared" si="56"/>
        <v>622.152</v>
      </c>
    </row>
    <row r="833" spans="1:6" ht="76.5" customHeight="1">
      <c r="A833" s="83">
        <v>8</v>
      </c>
      <c r="B833" s="15" t="s">
        <v>856</v>
      </c>
      <c r="C833" s="44" t="s">
        <v>367</v>
      </c>
      <c r="D833" s="51">
        <v>554.85</v>
      </c>
      <c r="E833" s="111">
        <f t="shared" si="58"/>
        <v>110.97</v>
      </c>
      <c r="F833" s="112">
        <f t="shared" si="56"/>
        <v>665.82</v>
      </c>
    </row>
    <row r="834" spans="1:6" ht="60" customHeight="1">
      <c r="A834" s="83">
        <v>9</v>
      </c>
      <c r="B834" s="61" t="s">
        <v>857</v>
      </c>
      <c r="C834" s="44" t="s">
        <v>367</v>
      </c>
      <c r="D834" s="51">
        <v>263.75</v>
      </c>
      <c r="E834" s="111">
        <f t="shared" si="58"/>
        <v>52.75</v>
      </c>
      <c r="F834" s="112">
        <f t="shared" si="56"/>
        <v>316.5</v>
      </c>
    </row>
    <row r="835" spans="1:6" ht="60" customHeight="1">
      <c r="A835" s="83">
        <v>10</v>
      </c>
      <c r="B835" s="15" t="s">
        <v>858</v>
      </c>
      <c r="C835" s="44" t="s">
        <v>367</v>
      </c>
      <c r="D835" s="51">
        <v>300.14</v>
      </c>
      <c r="E835" s="111">
        <f t="shared" si="58"/>
        <v>60.02799999999999</v>
      </c>
      <c r="F835" s="112">
        <f t="shared" si="56"/>
        <v>360.168</v>
      </c>
    </row>
    <row r="836" spans="1:6" ht="60" customHeight="1">
      <c r="A836" s="83">
        <v>11</v>
      </c>
      <c r="B836" s="15" t="s">
        <v>859</v>
      </c>
      <c r="C836" s="44" t="s">
        <v>367</v>
      </c>
      <c r="D836" s="51">
        <v>336.52</v>
      </c>
      <c r="E836" s="111">
        <f t="shared" si="58"/>
        <v>67.304</v>
      </c>
      <c r="F836" s="112">
        <f t="shared" si="56"/>
        <v>403.82399999999996</v>
      </c>
    </row>
    <row r="837" spans="1:6" ht="75.75" customHeight="1">
      <c r="A837" s="83">
        <v>12</v>
      </c>
      <c r="B837" s="61" t="s">
        <v>860</v>
      </c>
      <c r="C837" s="44" t="s">
        <v>367</v>
      </c>
      <c r="D837" s="51">
        <v>236.51</v>
      </c>
      <c r="E837" s="111">
        <f t="shared" si="58"/>
        <v>47.302</v>
      </c>
      <c r="F837" s="112">
        <f t="shared" si="56"/>
        <v>283.812</v>
      </c>
    </row>
    <row r="838" spans="1:6" ht="60.75" customHeight="1">
      <c r="A838" s="83">
        <v>13</v>
      </c>
      <c r="B838" s="1" t="s">
        <v>622</v>
      </c>
      <c r="C838" s="44" t="s">
        <v>367</v>
      </c>
      <c r="D838" s="51">
        <v>235.74</v>
      </c>
      <c r="E838" s="111">
        <f t="shared" si="58"/>
        <v>47.148</v>
      </c>
      <c r="F838" s="112">
        <f t="shared" si="56"/>
        <v>282.88800000000003</v>
      </c>
    </row>
    <row r="839" spans="1:6" ht="75" customHeight="1">
      <c r="A839" s="83">
        <v>14</v>
      </c>
      <c r="B839" s="1" t="s">
        <v>623</v>
      </c>
      <c r="C839" s="44" t="s">
        <v>367</v>
      </c>
      <c r="D839" s="5">
        <v>236.62</v>
      </c>
      <c r="E839" s="111">
        <f t="shared" si="58"/>
        <v>47.324</v>
      </c>
      <c r="F839" s="112">
        <f t="shared" si="56"/>
        <v>283.944</v>
      </c>
    </row>
    <row r="840" spans="1:6" ht="59.25" customHeight="1">
      <c r="A840" s="83">
        <v>15</v>
      </c>
      <c r="B840" s="1" t="s">
        <v>624</v>
      </c>
      <c r="C840" s="44" t="s">
        <v>367</v>
      </c>
      <c r="D840" s="5">
        <v>235.31</v>
      </c>
      <c r="E840" s="111">
        <f t="shared" si="58"/>
        <v>47.062</v>
      </c>
      <c r="F840" s="112">
        <f t="shared" si="56"/>
        <v>282.372</v>
      </c>
    </row>
    <row r="841" spans="1:6" ht="74.25" customHeight="1">
      <c r="A841" s="83">
        <v>16</v>
      </c>
      <c r="B841" s="15" t="s">
        <v>861</v>
      </c>
      <c r="C841" s="44" t="s">
        <v>367</v>
      </c>
      <c r="D841" s="51">
        <v>275.23</v>
      </c>
      <c r="E841" s="111">
        <f t="shared" si="58"/>
        <v>55.04600000000001</v>
      </c>
      <c r="F841" s="112">
        <f t="shared" si="56"/>
        <v>330.276</v>
      </c>
    </row>
    <row r="842" spans="1:6" ht="60.75" customHeight="1">
      <c r="A842" s="83">
        <v>17</v>
      </c>
      <c r="B842" s="1" t="s">
        <v>625</v>
      </c>
      <c r="C842" s="44" t="s">
        <v>367</v>
      </c>
      <c r="D842" s="51">
        <v>273.69</v>
      </c>
      <c r="E842" s="111">
        <f t="shared" si="58"/>
        <v>54.738</v>
      </c>
      <c r="F842" s="112">
        <f t="shared" si="56"/>
        <v>328.428</v>
      </c>
    </row>
    <row r="843" spans="1:6" ht="75" customHeight="1">
      <c r="A843" s="83">
        <v>18</v>
      </c>
      <c r="B843" s="1" t="s">
        <v>626</v>
      </c>
      <c r="C843" s="44" t="s">
        <v>367</v>
      </c>
      <c r="D843" s="51">
        <v>275.47</v>
      </c>
      <c r="E843" s="111">
        <f t="shared" si="58"/>
        <v>55.09400000000001</v>
      </c>
      <c r="F843" s="112">
        <f t="shared" si="56"/>
        <v>330.564</v>
      </c>
    </row>
    <row r="844" spans="1:6" ht="62.25" customHeight="1">
      <c r="A844" s="83">
        <v>19</v>
      </c>
      <c r="B844" s="1" t="s">
        <v>627</v>
      </c>
      <c r="C844" s="44" t="s">
        <v>367</v>
      </c>
      <c r="D844" s="5">
        <v>272.85</v>
      </c>
      <c r="E844" s="111">
        <f t="shared" si="58"/>
        <v>54.57</v>
      </c>
      <c r="F844" s="112">
        <f t="shared" si="56"/>
        <v>327.42</v>
      </c>
    </row>
    <row r="845" spans="1:6" ht="75" customHeight="1">
      <c r="A845" s="83">
        <v>20</v>
      </c>
      <c r="B845" s="15" t="s">
        <v>862</v>
      </c>
      <c r="C845" s="44" t="s">
        <v>367</v>
      </c>
      <c r="D845" s="5">
        <v>313.96</v>
      </c>
      <c r="E845" s="111">
        <f t="shared" si="58"/>
        <v>62.792</v>
      </c>
      <c r="F845" s="112">
        <f t="shared" si="56"/>
        <v>376.75199999999995</v>
      </c>
    </row>
    <row r="846" spans="1:6" ht="60" customHeight="1">
      <c r="A846" s="83">
        <v>21</v>
      </c>
      <c r="B846" s="1" t="s">
        <v>628</v>
      </c>
      <c r="C846" s="44" t="s">
        <v>367</v>
      </c>
      <c r="D846" s="51">
        <v>311.63</v>
      </c>
      <c r="E846" s="111">
        <f t="shared" si="58"/>
        <v>62.326</v>
      </c>
      <c r="F846" s="112">
        <f t="shared" si="56"/>
        <v>373.956</v>
      </c>
    </row>
    <row r="847" spans="1:6" ht="60" customHeight="1">
      <c r="A847" s="83">
        <v>22</v>
      </c>
      <c r="B847" s="1" t="s">
        <v>629</v>
      </c>
      <c r="C847" s="44" t="s">
        <v>367</v>
      </c>
      <c r="D847" s="51">
        <v>314.32</v>
      </c>
      <c r="E847" s="111">
        <f t="shared" si="58"/>
        <v>62.864</v>
      </c>
      <c r="F847" s="112">
        <f t="shared" si="56"/>
        <v>377.18399999999997</v>
      </c>
    </row>
    <row r="848" spans="1:6" ht="61.5" customHeight="1">
      <c r="A848" s="83">
        <v>23</v>
      </c>
      <c r="B848" s="1" t="s">
        <v>630</v>
      </c>
      <c r="C848" s="44" t="s">
        <v>367</v>
      </c>
      <c r="D848" s="51">
        <v>310.38</v>
      </c>
      <c r="E848" s="111">
        <f t="shared" si="58"/>
        <v>62.076</v>
      </c>
      <c r="F848" s="112">
        <f t="shared" si="56"/>
        <v>372.456</v>
      </c>
    </row>
    <row r="849" spans="1:6" ht="62.25" customHeight="1">
      <c r="A849" s="83">
        <v>24</v>
      </c>
      <c r="B849" s="15" t="s">
        <v>863</v>
      </c>
      <c r="C849" s="44" t="s">
        <v>367</v>
      </c>
      <c r="D849" s="51">
        <v>521.76</v>
      </c>
      <c r="E849" s="111">
        <f t="shared" si="58"/>
        <v>104.352</v>
      </c>
      <c r="F849" s="112">
        <f t="shared" si="56"/>
        <v>626.112</v>
      </c>
    </row>
    <row r="850" spans="1:6" ht="62.25" customHeight="1">
      <c r="A850" s="83">
        <v>25</v>
      </c>
      <c r="B850" s="1" t="s">
        <v>631</v>
      </c>
      <c r="C850" s="44" t="s">
        <v>367</v>
      </c>
      <c r="D850" s="5">
        <v>563.5</v>
      </c>
      <c r="E850" s="111">
        <f t="shared" si="58"/>
        <v>112.7</v>
      </c>
      <c r="F850" s="112">
        <f t="shared" si="56"/>
        <v>676.2</v>
      </c>
    </row>
    <row r="851" spans="1:6" ht="60" customHeight="1">
      <c r="A851" s="83">
        <v>26</v>
      </c>
      <c r="B851" s="1" t="s">
        <v>632</v>
      </c>
      <c r="C851" s="44" t="s">
        <v>367</v>
      </c>
      <c r="D851" s="5">
        <v>633.33</v>
      </c>
      <c r="E851" s="111">
        <f t="shared" si="58"/>
        <v>126.666</v>
      </c>
      <c r="F851" s="112">
        <f t="shared" si="56"/>
        <v>759.9960000000001</v>
      </c>
    </row>
    <row r="852" spans="1:6" ht="74.25" customHeight="1">
      <c r="A852" s="83">
        <v>27</v>
      </c>
      <c r="B852" s="15" t="s">
        <v>864</v>
      </c>
      <c r="C852" s="44" t="s">
        <v>367</v>
      </c>
      <c r="D852" s="5">
        <v>594.52</v>
      </c>
      <c r="E852" s="111">
        <f t="shared" si="58"/>
        <v>118.904</v>
      </c>
      <c r="F852" s="112">
        <f t="shared" si="56"/>
        <v>713.424</v>
      </c>
    </row>
    <row r="853" spans="1:6" ht="75.75" customHeight="1">
      <c r="A853" s="83">
        <v>28</v>
      </c>
      <c r="B853" s="1" t="s">
        <v>633</v>
      </c>
      <c r="C853" s="44" t="s">
        <v>367</v>
      </c>
      <c r="D853" s="51">
        <v>636.26</v>
      </c>
      <c r="E853" s="111">
        <f t="shared" si="58"/>
        <v>127.25200000000001</v>
      </c>
      <c r="F853" s="112">
        <f t="shared" si="56"/>
        <v>763.512</v>
      </c>
    </row>
    <row r="854" spans="1:6" ht="75.75" customHeight="1">
      <c r="A854" s="83">
        <v>29</v>
      </c>
      <c r="B854" s="1" t="s">
        <v>634</v>
      </c>
      <c r="C854" s="44" t="s">
        <v>367</v>
      </c>
      <c r="D854" s="5">
        <v>706.1</v>
      </c>
      <c r="E854" s="111">
        <f t="shared" si="58"/>
        <v>141.22</v>
      </c>
      <c r="F854" s="112">
        <f t="shared" si="56"/>
        <v>847.32</v>
      </c>
    </row>
    <row r="855" spans="1:6" ht="92.25" customHeight="1">
      <c r="A855" s="83">
        <v>30</v>
      </c>
      <c r="B855" s="79" t="s">
        <v>865</v>
      </c>
      <c r="C855" s="44" t="s">
        <v>367</v>
      </c>
      <c r="D855" s="5">
        <v>694.65</v>
      </c>
      <c r="E855" s="111">
        <f t="shared" si="58"/>
        <v>138.93</v>
      </c>
      <c r="F855" s="112">
        <f t="shared" si="56"/>
        <v>833.5799999999999</v>
      </c>
    </row>
    <row r="856" spans="1:6" ht="91.5" customHeight="1">
      <c r="A856" s="83">
        <v>31</v>
      </c>
      <c r="B856" s="30" t="s">
        <v>635</v>
      </c>
      <c r="C856" s="44" t="s">
        <v>367</v>
      </c>
      <c r="D856" s="5">
        <v>693.86</v>
      </c>
      <c r="E856" s="111">
        <f t="shared" si="58"/>
        <v>138.77200000000002</v>
      </c>
      <c r="F856" s="112">
        <f t="shared" si="56"/>
        <v>832.6320000000001</v>
      </c>
    </row>
    <row r="857" spans="1:6" ht="91.5" customHeight="1">
      <c r="A857" s="83">
        <v>32</v>
      </c>
      <c r="B857" s="30" t="s">
        <v>636</v>
      </c>
      <c r="C857" s="44" t="s">
        <v>367</v>
      </c>
      <c r="D857" s="5">
        <v>694.76</v>
      </c>
      <c r="E857" s="111">
        <f t="shared" si="58"/>
        <v>138.952</v>
      </c>
      <c r="F857" s="112">
        <f t="shared" si="56"/>
        <v>833.712</v>
      </c>
    </row>
    <row r="858" spans="1:6" ht="91.5" customHeight="1">
      <c r="A858" s="83">
        <v>33</v>
      </c>
      <c r="B858" s="30" t="s">
        <v>637</v>
      </c>
      <c r="C858" s="44" t="s">
        <v>367</v>
      </c>
      <c r="D858" s="5">
        <v>693.45</v>
      </c>
      <c r="E858" s="111">
        <f t="shared" si="58"/>
        <v>138.69</v>
      </c>
      <c r="F858" s="112">
        <f t="shared" si="56"/>
        <v>832.1400000000001</v>
      </c>
    </row>
    <row r="859" spans="1:6" ht="90" customHeight="1">
      <c r="A859" s="83">
        <v>34</v>
      </c>
      <c r="B859" s="30" t="s">
        <v>638</v>
      </c>
      <c r="C859" s="44" t="s">
        <v>367</v>
      </c>
      <c r="D859" s="5">
        <v>736.39</v>
      </c>
      <c r="E859" s="111">
        <f t="shared" si="58"/>
        <v>147.278</v>
      </c>
      <c r="F859" s="112">
        <f t="shared" si="56"/>
        <v>883.668</v>
      </c>
    </row>
    <row r="860" spans="1:6" ht="90" customHeight="1">
      <c r="A860" s="83">
        <v>35</v>
      </c>
      <c r="B860" s="30" t="s">
        <v>639</v>
      </c>
      <c r="C860" s="44" t="s">
        <v>367</v>
      </c>
      <c r="D860" s="5">
        <v>735.61</v>
      </c>
      <c r="E860" s="111">
        <f t="shared" si="58"/>
        <v>147.122</v>
      </c>
      <c r="F860" s="112">
        <f t="shared" si="56"/>
        <v>882.732</v>
      </c>
    </row>
    <row r="861" spans="1:6" ht="91.5" customHeight="1">
      <c r="A861" s="83">
        <v>36</v>
      </c>
      <c r="B861" s="30" t="s">
        <v>640</v>
      </c>
      <c r="C861" s="44" t="s">
        <v>367</v>
      </c>
      <c r="D861" s="5">
        <v>736.51</v>
      </c>
      <c r="E861" s="111">
        <f t="shared" si="58"/>
        <v>147.30200000000002</v>
      </c>
      <c r="F861" s="112">
        <f t="shared" si="56"/>
        <v>883.812</v>
      </c>
    </row>
    <row r="862" spans="1:6" ht="91.5" customHeight="1">
      <c r="A862" s="83">
        <v>37</v>
      </c>
      <c r="B862" s="30" t="s">
        <v>641</v>
      </c>
      <c r="C862" s="44" t="s">
        <v>367</v>
      </c>
      <c r="D862" s="5">
        <v>735.2</v>
      </c>
      <c r="E862" s="111">
        <f t="shared" si="58"/>
        <v>147.04</v>
      </c>
      <c r="F862" s="112">
        <f t="shared" si="56"/>
        <v>882.24</v>
      </c>
    </row>
    <row r="863" spans="1:6" ht="91.5" customHeight="1">
      <c r="A863" s="83">
        <v>38</v>
      </c>
      <c r="B863" s="30" t="s">
        <v>642</v>
      </c>
      <c r="C863" s="44" t="s">
        <v>367</v>
      </c>
      <c r="D863" s="5">
        <v>806.23</v>
      </c>
      <c r="E863" s="111">
        <f t="shared" si="58"/>
        <v>161.246</v>
      </c>
      <c r="F863" s="112">
        <f t="shared" si="56"/>
        <v>967.476</v>
      </c>
    </row>
    <row r="864" spans="1:6" ht="91.5" customHeight="1">
      <c r="A864" s="83">
        <v>39</v>
      </c>
      <c r="B864" s="30" t="s">
        <v>643</v>
      </c>
      <c r="C864" s="44" t="s">
        <v>367</v>
      </c>
      <c r="D864" s="5">
        <v>805.45</v>
      </c>
      <c r="E864" s="111">
        <f t="shared" si="58"/>
        <v>161.09</v>
      </c>
      <c r="F864" s="112">
        <f t="shared" si="56"/>
        <v>966.5400000000001</v>
      </c>
    </row>
    <row r="865" spans="1:6" ht="89.25" customHeight="1">
      <c r="A865" s="83">
        <v>40</v>
      </c>
      <c r="B865" s="30" t="s">
        <v>644</v>
      </c>
      <c r="C865" s="44" t="s">
        <v>367</v>
      </c>
      <c r="D865" s="5">
        <v>806.35</v>
      </c>
      <c r="E865" s="111">
        <f t="shared" si="58"/>
        <v>161.27</v>
      </c>
      <c r="F865" s="112">
        <f t="shared" si="56"/>
        <v>967.62</v>
      </c>
    </row>
    <row r="866" spans="1:6" ht="89.25" customHeight="1">
      <c r="A866" s="83">
        <v>41</v>
      </c>
      <c r="B866" s="30" t="s">
        <v>645</v>
      </c>
      <c r="C866" s="44" t="s">
        <v>367</v>
      </c>
      <c r="D866" s="5">
        <v>805.03</v>
      </c>
      <c r="E866" s="111">
        <f t="shared" si="58"/>
        <v>161.00599999999997</v>
      </c>
      <c r="F866" s="112">
        <f t="shared" si="56"/>
        <v>966.036</v>
      </c>
    </row>
    <row r="867" spans="1:6" ht="90" customHeight="1">
      <c r="A867" s="83">
        <v>42</v>
      </c>
      <c r="B867" s="79" t="s">
        <v>866</v>
      </c>
      <c r="C867" s="44" t="s">
        <v>367</v>
      </c>
      <c r="D867" s="5">
        <v>842.54</v>
      </c>
      <c r="E867" s="111">
        <f t="shared" si="58"/>
        <v>168.50799999999998</v>
      </c>
      <c r="F867" s="112">
        <f t="shared" si="56"/>
        <v>1011.048</v>
      </c>
    </row>
    <row r="868" spans="1:6" ht="88.5" customHeight="1">
      <c r="A868" s="83">
        <v>43</v>
      </c>
      <c r="B868" s="30" t="s">
        <v>646</v>
      </c>
      <c r="C868" s="44" t="s">
        <v>367</v>
      </c>
      <c r="D868" s="53">
        <v>840.97</v>
      </c>
      <c r="E868" s="111">
        <f t="shared" si="58"/>
        <v>168.19400000000002</v>
      </c>
      <c r="F868" s="116">
        <f t="shared" si="56"/>
        <v>1009.164</v>
      </c>
    </row>
    <row r="869" spans="1:6" ht="91.5" customHeight="1">
      <c r="A869" s="83">
        <v>44</v>
      </c>
      <c r="B869" s="30" t="s">
        <v>647</v>
      </c>
      <c r="C869" s="44" t="s">
        <v>367</v>
      </c>
      <c r="D869" s="51">
        <v>842.77</v>
      </c>
      <c r="E869" s="111">
        <f t="shared" si="58"/>
        <v>168.554</v>
      </c>
      <c r="F869" s="116">
        <f t="shared" si="56"/>
        <v>1011.324</v>
      </c>
    </row>
    <row r="870" spans="1:6" ht="90.75" customHeight="1">
      <c r="A870" s="83">
        <v>45</v>
      </c>
      <c r="B870" s="30" t="s">
        <v>648</v>
      </c>
      <c r="C870" s="44" t="s">
        <v>367</v>
      </c>
      <c r="D870" s="5">
        <v>840.14</v>
      </c>
      <c r="E870" s="111">
        <f t="shared" si="58"/>
        <v>168.028</v>
      </c>
      <c r="F870" s="116">
        <f t="shared" si="56"/>
        <v>1008.168</v>
      </c>
    </row>
    <row r="871" spans="1:6" ht="89.25" customHeight="1">
      <c r="A871" s="83">
        <v>46</v>
      </c>
      <c r="B871" s="30" t="s">
        <v>649</v>
      </c>
      <c r="C871" s="44" t="s">
        <v>367</v>
      </c>
      <c r="D871" s="51">
        <v>884.28</v>
      </c>
      <c r="E871" s="111">
        <f t="shared" si="58"/>
        <v>176.856</v>
      </c>
      <c r="F871" s="116">
        <f t="shared" si="56"/>
        <v>1061.136</v>
      </c>
    </row>
    <row r="872" spans="1:6" ht="90" customHeight="1">
      <c r="A872" s="83">
        <v>47</v>
      </c>
      <c r="B872" s="30" t="s">
        <v>650</v>
      </c>
      <c r="C872" s="44" t="s">
        <v>367</v>
      </c>
      <c r="D872" s="51">
        <v>882.71</v>
      </c>
      <c r="E872" s="111">
        <f t="shared" si="58"/>
        <v>176.542</v>
      </c>
      <c r="F872" s="116">
        <f t="shared" si="56"/>
        <v>1059.252</v>
      </c>
    </row>
    <row r="873" spans="1:6" ht="91.5" customHeight="1">
      <c r="A873" s="83">
        <v>48</v>
      </c>
      <c r="B873" s="30" t="s">
        <v>651</v>
      </c>
      <c r="C873" s="44" t="s">
        <v>367</v>
      </c>
      <c r="D873" s="51">
        <v>884.52</v>
      </c>
      <c r="E873" s="111">
        <f t="shared" si="58"/>
        <v>176.90400000000002</v>
      </c>
      <c r="F873" s="116">
        <f t="shared" si="56"/>
        <v>1061.424</v>
      </c>
    </row>
    <row r="874" spans="1:6" ht="88.5" customHeight="1">
      <c r="A874" s="83">
        <v>49</v>
      </c>
      <c r="B874" s="30" t="s">
        <v>652</v>
      </c>
      <c r="C874" s="44" t="s">
        <v>367</v>
      </c>
      <c r="D874" s="5">
        <v>881.89</v>
      </c>
      <c r="E874" s="111">
        <f t="shared" si="58"/>
        <v>176.378</v>
      </c>
      <c r="F874" s="116">
        <f t="shared" si="56"/>
        <v>1058.268</v>
      </c>
    </row>
    <row r="875" spans="1:6" ht="88.5" customHeight="1">
      <c r="A875" s="83">
        <v>50</v>
      </c>
      <c r="B875" s="30" t="s">
        <v>653</v>
      </c>
      <c r="C875" s="44" t="s">
        <v>367</v>
      </c>
      <c r="D875" s="5">
        <v>954.14</v>
      </c>
      <c r="E875" s="111">
        <f t="shared" si="58"/>
        <v>190.828</v>
      </c>
      <c r="F875" s="116">
        <f t="shared" si="56"/>
        <v>1144.968</v>
      </c>
    </row>
    <row r="876" spans="1:6" ht="91.5" customHeight="1">
      <c r="A876" s="83">
        <v>51</v>
      </c>
      <c r="B876" s="30" t="s">
        <v>654</v>
      </c>
      <c r="C876" s="44" t="s">
        <v>367</v>
      </c>
      <c r="D876" s="5">
        <v>952.55</v>
      </c>
      <c r="E876" s="111">
        <f t="shared" si="58"/>
        <v>190.51</v>
      </c>
      <c r="F876" s="116">
        <f t="shared" si="56"/>
        <v>1143.06</v>
      </c>
    </row>
    <row r="877" spans="1:6" ht="88.5" customHeight="1">
      <c r="A877" s="83">
        <v>52</v>
      </c>
      <c r="B877" s="30" t="s">
        <v>655</v>
      </c>
      <c r="C877" s="44" t="s">
        <v>367</v>
      </c>
      <c r="D877" s="5">
        <v>954.35</v>
      </c>
      <c r="E877" s="111">
        <f t="shared" si="58"/>
        <v>190.87</v>
      </c>
      <c r="F877" s="116">
        <f t="shared" si="56"/>
        <v>1145.22</v>
      </c>
    </row>
    <row r="878" spans="1:6" ht="91.5" customHeight="1">
      <c r="A878" s="83">
        <v>53</v>
      </c>
      <c r="B878" s="30" t="s">
        <v>656</v>
      </c>
      <c r="C878" s="44" t="s">
        <v>367</v>
      </c>
      <c r="D878" s="5">
        <v>951.73</v>
      </c>
      <c r="E878" s="111">
        <f t="shared" si="58"/>
        <v>190.34599999999998</v>
      </c>
      <c r="F878" s="116">
        <f t="shared" si="56"/>
        <v>1142.076</v>
      </c>
    </row>
    <row r="879" spans="1:6" ht="87" customHeight="1">
      <c r="A879" s="83">
        <v>54</v>
      </c>
      <c r="B879" s="79" t="s">
        <v>867</v>
      </c>
      <c r="C879" s="44" t="s">
        <v>367</v>
      </c>
      <c r="D879" s="5">
        <v>917.67</v>
      </c>
      <c r="E879" s="111">
        <f t="shared" si="58"/>
        <v>183.534</v>
      </c>
      <c r="F879" s="116">
        <f t="shared" si="56"/>
        <v>1101.204</v>
      </c>
    </row>
    <row r="880" spans="1:6" ht="91.5" customHeight="1">
      <c r="A880" s="83">
        <v>55</v>
      </c>
      <c r="B880" s="30" t="s">
        <v>657</v>
      </c>
      <c r="C880" s="44" t="s">
        <v>367</v>
      </c>
      <c r="D880" s="51">
        <v>915.32</v>
      </c>
      <c r="E880" s="111">
        <f t="shared" si="58"/>
        <v>183.06400000000002</v>
      </c>
      <c r="F880" s="116">
        <f t="shared" si="56"/>
        <v>1098.384</v>
      </c>
    </row>
    <row r="881" spans="1:6" ht="91.5" customHeight="1">
      <c r="A881" s="83">
        <v>56</v>
      </c>
      <c r="B881" s="30" t="s">
        <v>658</v>
      </c>
      <c r="C881" s="44" t="s">
        <v>367</v>
      </c>
      <c r="D881" s="5">
        <v>918.01</v>
      </c>
      <c r="E881" s="111">
        <f t="shared" si="58"/>
        <v>183.602</v>
      </c>
      <c r="F881" s="116">
        <f t="shared" si="56"/>
        <v>1101.612</v>
      </c>
    </row>
    <row r="882" spans="1:6" ht="90" customHeight="1">
      <c r="A882" s="83">
        <v>57</v>
      </c>
      <c r="B882" s="30" t="s">
        <v>659</v>
      </c>
      <c r="C882" s="44" t="s">
        <v>367</v>
      </c>
      <c r="D882" s="51">
        <v>914.08</v>
      </c>
      <c r="E882" s="111">
        <f t="shared" si="58"/>
        <v>182.81600000000003</v>
      </c>
      <c r="F882" s="116">
        <f t="shared" si="56"/>
        <v>1096.8960000000002</v>
      </c>
    </row>
    <row r="883" spans="1:6" ht="91.5" customHeight="1">
      <c r="A883" s="83">
        <v>58</v>
      </c>
      <c r="B883" s="30" t="s">
        <v>660</v>
      </c>
      <c r="C883" s="44" t="s">
        <v>367</v>
      </c>
      <c r="D883" s="5">
        <v>959.41</v>
      </c>
      <c r="E883" s="111">
        <f t="shared" si="58"/>
        <v>191.882</v>
      </c>
      <c r="F883" s="116">
        <f t="shared" si="56"/>
        <v>1151.292</v>
      </c>
    </row>
    <row r="884" spans="1:6" ht="87.75" customHeight="1">
      <c r="A884" s="83">
        <v>59</v>
      </c>
      <c r="B884" s="30" t="s">
        <v>661</v>
      </c>
      <c r="C884" s="44" t="s">
        <v>367</v>
      </c>
      <c r="D884" s="5">
        <v>957.06</v>
      </c>
      <c r="E884" s="111">
        <f t="shared" si="58"/>
        <v>191.41199999999998</v>
      </c>
      <c r="F884" s="116">
        <f t="shared" si="56"/>
        <v>1148.472</v>
      </c>
    </row>
    <row r="885" spans="1:6" ht="91.5" customHeight="1">
      <c r="A885" s="83">
        <v>60</v>
      </c>
      <c r="B885" s="30" t="s">
        <v>662</v>
      </c>
      <c r="C885" s="44" t="s">
        <v>367</v>
      </c>
      <c r="D885" s="5">
        <v>959.76</v>
      </c>
      <c r="E885" s="111">
        <f t="shared" si="58"/>
        <v>191.952</v>
      </c>
      <c r="F885" s="116">
        <f t="shared" si="56"/>
        <v>1151.712</v>
      </c>
    </row>
    <row r="886" spans="1:6" ht="87" customHeight="1">
      <c r="A886" s="83">
        <v>61</v>
      </c>
      <c r="B886" s="30" t="s">
        <v>663</v>
      </c>
      <c r="C886" s="44" t="s">
        <v>367</v>
      </c>
      <c r="D886" s="51">
        <v>955.82</v>
      </c>
      <c r="E886" s="111">
        <f t="shared" si="58"/>
        <v>191.16400000000002</v>
      </c>
      <c r="F886" s="116">
        <f t="shared" si="56"/>
        <v>1146.9840000000002</v>
      </c>
    </row>
    <row r="887" spans="1:6" ht="91.5" customHeight="1">
      <c r="A887" s="83">
        <v>62</v>
      </c>
      <c r="B887" s="30" t="s">
        <v>664</v>
      </c>
      <c r="C887" s="44" t="s">
        <v>367</v>
      </c>
      <c r="D887" s="5">
        <v>1029.25</v>
      </c>
      <c r="E887" s="111">
        <f t="shared" si="58"/>
        <v>205.85</v>
      </c>
      <c r="F887" s="116">
        <f t="shared" si="56"/>
        <v>1235.1</v>
      </c>
    </row>
    <row r="888" spans="1:6" ht="90.75" customHeight="1">
      <c r="A888" s="83">
        <v>63</v>
      </c>
      <c r="B888" s="30" t="s">
        <v>665</v>
      </c>
      <c r="C888" s="44" t="s">
        <v>367</v>
      </c>
      <c r="D888" s="51">
        <v>1026.9</v>
      </c>
      <c r="E888" s="111">
        <f t="shared" si="58"/>
        <v>205.38</v>
      </c>
      <c r="F888" s="116">
        <f t="shared" si="56"/>
        <v>1232.2800000000002</v>
      </c>
    </row>
    <row r="889" spans="1:6" ht="90" customHeight="1">
      <c r="A889" s="83">
        <v>64</v>
      </c>
      <c r="B889" s="30" t="s">
        <v>666</v>
      </c>
      <c r="C889" s="44" t="s">
        <v>367</v>
      </c>
      <c r="D889" s="51">
        <v>1029.6</v>
      </c>
      <c r="E889" s="111">
        <f t="shared" si="58"/>
        <v>205.92</v>
      </c>
      <c r="F889" s="116">
        <f t="shared" si="56"/>
        <v>1235.52</v>
      </c>
    </row>
    <row r="890" spans="1:6" ht="91.5" customHeight="1">
      <c r="A890" s="83">
        <v>65</v>
      </c>
      <c r="B890" s="30" t="s">
        <v>667</v>
      </c>
      <c r="C890" s="44" t="s">
        <v>367</v>
      </c>
      <c r="D890" s="5">
        <v>1025.66</v>
      </c>
      <c r="E890" s="111">
        <f>D890*20/100</f>
        <v>205.132</v>
      </c>
      <c r="F890" s="116">
        <f>D890+E890</f>
        <v>1230.7920000000001</v>
      </c>
    </row>
    <row r="891" spans="1:6" ht="24" customHeight="1">
      <c r="A891" s="164" t="s">
        <v>681</v>
      </c>
      <c r="B891" s="165"/>
      <c r="C891" s="165"/>
      <c r="D891" s="165"/>
      <c r="E891" s="165"/>
      <c r="F891" s="166"/>
    </row>
    <row r="892" spans="1:6" ht="22.5" customHeight="1">
      <c r="A892" s="180" t="s">
        <v>883</v>
      </c>
      <c r="B892" s="181"/>
      <c r="C892" s="181"/>
      <c r="D892" s="181"/>
      <c r="E892" s="181"/>
      <c r="F892" s="182"/>
    </row>
    <row r="893" spans="1:6" ht="30.75" customHeight="1">
      <c r="A893" s="83">
        <v>1</v>
      </c>
      <c r="B893" s="15" t="s">
        <v>339</v>
      </c>
      <c r="C893" s="44" t="s">
        <v>367</v>
      </c>
      <c r="D893" s="5">
        <v>266.01</v>
      </c>
      <c r="E893" s="111">
        <f aca="true" t="shared" si="59" ref="E893:E914">D893*20/100</f>
        <v>53.202</v>
      </c>
      <c r="F893" s="112">
        <f aca="true" t="shared" si="60" ref="F893:F914">D893+E893</f>
        <v>319.212</v>
      </c>
    </row>
    <row r="894" spans="1:6" ht="30" customHeight="1">
      <c r="A894" s="83">
        <v>2</v>
      </c>
      <c r="B894" s="15" t="s">
        <v>340</v>
      </c>
      <c r="C894" s="44" t="s">
        <v>367</v>
      </c>
      <c r="D894" s="51">
        <v>302.39</v>
      </c>
      <c r="E894" s="111">
        <f t="shared" si="59"/>
        <v>60.477999999999994</v>
      </c>
      <c r="F894" s="112">
        <f t="shared" si="60"/>
        <v>362.868</v>
      </c>
    </row>
    <row r="895" spans="1:6" ht="16.5" customHeight="1">
      <c r="A895" s="83">
        <v>3</v>
      </c>
      <c r="B895" s="14" t="s">
        <v>341</v>
      </c>
      <c r="C895" s="44" t="s">
        <v>367</v>
      </c>
      <c r="D895" s="5">
        <v>266</v>
      </c>
      <c r="E895" s="111">
        <f t="shared" si="59"/>
        <v>53.2</v>
      </c>
      <c r="F895" s="112">
        <f t="shared" si="60"/>
        <v>319.2</v>
      </c>
    </row>
    <row r="896" spans="1:6" ht="18.75" customHeight="1">
      <c r="A896" s="83">
        <v>4</v>
      </c>
      <c r="B896" s="14" t="s">
        <v>342</v>
      </c>
      <c r="C896" s="44" t="s">
        <v>367</v>
      </c>
      <c r="D896" s="5">
        <v>266</v>
      </c>
      <c r="E896" s="111">
        <f t="shared" si="59"/>
        <v>53.2</v>
      </c>
      <c r="F896" s="112">
        <f t="shared" si="60"/>
        <v>319.2</v>
      </c>
    </row>
    <row r="897" spans="1:6" ht="45" customHeight="1">
      <c r="A897" s="83">
        <v>5</v>
      </c>
      <c r="B897" s="15" t="s">
        <v>685</v>
      </c>
      <c r="C897" s="44" t="s">
        <v>367</v>
      </c>
      <c r="D897" s="51">
        <v>447.94</v>
      </c>
      <c r="E897" s="111">
        <f t="shared" si="59"/>
        <v>89.588</v>
      </c>
      <c r="F897" s="112">
        <f t="shared" si="60"/>
        <v>537.528</v>
      </c>
    </row>
    <row r="898" spans="1:6" ht="18" customHeight="1">
      <c r="A898" s="83">
        <v>6</v>
      </c>
      <c r="B898" s="14" t="s">
        <v>343</v>
      </c>
      <c r="C898" s="44" t="s">
        <v>367</v>
      </c>
      <c r="D898" s="5">
        <v>338.78</v>
      </c>
      <c r="E898" s="111">
        <f t="shared" si="59"/>
        <v>67.756</v>
      </c>
      <c r="F898" s="112">
        <f t="shared" si="60"/>
        <v>406.53599999999994</v>
      </c>
    </row>
    <row r="899" spans="1:6" ht="18" customHeight="1">
      <c r="A899" s="83">
        <v>7</v>
      </c>
      <c r="B899" s="14" t="s">
        <v>344</v>
      </c>
      <c r="C899" s="44" t="s">
        <v>367</v>
      </c>
      <c r="D899" s="51">
        <v>302.39</v>
      </c>
      <c r="E899" s="111">
        <f t="shared" si="59"/>
        <v>60.477999999999994</v>
      </c>
      <c r="F899" s="112">
        <f t="shared" si="60"/>
        <v>362.868</v>
      </c>
    </row>
    <row r="900" spans="1:6" ht="18" customHeight="1">
      <c r="A900" s="83">
        <v>8</v>
      </c>
      <c r="B900" s="14" t="s">
        <v>345</v>
      </c>
      <c r="C900" s="44" t="s">
        <v>367</v>
      </c>
      <c r="D900" s="51">
        <v>320.58</v>
      </c>
      <c r="E900" s="111">
        <f t="shared" si="59"/>
        <v>64.116</v>
      </c>
      <c r="F900" s="112">
        <f t="shared" si="60"/>
        <v>384.69599999999997</v>
      </c>
    </row>
    <row r="901" spans="1:6" ht="18" customHeight="1">
      <c r="A901" s="83">
        <v>9</v>
      </c>
      <c r="B901" s="14" t="s">
        <v>346</v>
      </c>
      <c r="C901" s="44" t="s">
        <v>367</v>
      </c>
      <c r="D901" s="5">
        <v>266</v>
      </c>
      <c r="E901" s="111">
        <f t="shared" si="59"/>
        <v>53.2</v>
      </c>
      <c r="F901" s="112">
        <f t="shared" si="60"/>
        <v>319.2</v>
      </c>
    </row>
    <row r="902" spans="1:6" ht="18" customHeight="1">
      <c r="A902" s="83">
        <v>10</v>
      </c>
      <c r="B902" s="14" t="s">
        <v>347</v>
      </c>
      <c r="C902" s="44" t="s">
        <v>367</v>
      </c>
      <c r="D902" s="5">
        <v>266</v>
      </c>
      <c r="E902" s="111">
        <f t="shared" si="59"/>
        <v>53.2</v>
      </c>
      <c r="F902" s="112">
        <f t="shared" si="60"/>
        <v>319.2</v>
      </c>
    </row>
    <row r="903" spans="1:6" ht="18" customHeight="1">
      <c r="A903" s="83">
        <v>11</v>
      </c>
      <c r="B903" s="14" t="s">
        <v>348</v>
      </c>
      <c r="C903" s="44" t="s">
        <v>367</v>
      </c>
      <c r="D903" s="51">
        <v>284.19</v>
      </c>
      <c r="E903" s="111">
        <f t="shared" si="59"/>
        <v>56.838</v>
      </c>
      <c r="F903" s="112">
        <f t="shared" si="60"/>
        <v>341.028</v>
      </c>
    </row>
    <row r="904" spans="1:6" ht="18" customHeight="1">
      <c r="A904" s="83">
        <v>12</v>
      </c>
      <c r="B904" s="14" t="s">
        <v>349</v>
      </c>
      <c r="C904" s="44" t="s">
        <v>367</v>
      </c>
      <c r="D904" s="5">
        <v>338.78</v>
      </c>
      <c r="E904" s="111">
        <f t="shared" si="59"/>
        <v>67.756</v>
      </c>
      <c r="F904" s="112">
        <f t="shared" si="60"/>
        <v>406.53599999999994</v>
      </c>
    </row>
    <row r="905" spans="1:6" ht="18" customHeight="1">
      <c r="A905" s="83">
        <v>13</v>
      </c>
      <c r="B905" s="14" t="s">
        <v>350</v>
      </c>
      <c r="C905" s="44" t="s">
        <v>367</v>
      </c>
      <c r="D905" s="5">
        <v>375.16</v>
      </c>
      <c r="E905" s="111">
        <f t="shared" si="59"/>
        <v>75.03200000000001</v>
      </c>
      <c r="F905" s="112">
        <f t="shared" si="60"/>
        <v>450.192</v>
      </c>
    </row>
    <row r="906" spans="1:6" ht="18" customHeight="1">
      <c r="A906" s="83">
        <v>14</v>
      </c>
      <c r="B906" s="14" t="s">
        <v>351</v>
      </c>
      <c r="C906" s="44" t="s">
        <v>367</v>
      </c>
      <c r="D906" s="5">
        <v>266</v>
      </c>
      <c r="E906" s="111">
        <f t="shared" si="59"/>
        <v>53.2</v>
      </c>
      <c r="F906" s="112">
        <f t="shared" si="60"/>
        <v>319.2</v>
      </c>
    </row>
    <row r="907" spans="1:6" ht="28.5" customHeight="1">
      <c r="A907" s="83">
        <v>15</v>
      </c>
      <c r="B907" s="15" t="s">
        <v>352</v>
      </c>
      <c r="C907" s="44" t="s">
        <v>367</v>
      </c>
      <c r="D907" s="5">
        <v>266</v>
      </c>
      <c r="E907" s="111">
        <f t="shared" si="59"/>
        <v>53.2</v>
      </c>
      <c r="F907" s="112">
        <f t="shared" si="60"/>
        <v>319.2</v>
      </c>
    </row>
    <row r="908" spans="1:6" ht="28.5" customHeight="1">
      <c r="A908" s="83">
        <v>16</v>
      </c>
      <c r="B908" s="15" t="s">
        <v>353</v>
      </c>
      <c r="C908" s="44" t="s">
        <v>367</v>
      </c>
      <c r="D908" s="5">
        <v>338.78</v>
      </c>
      <c r="E908" s="111">
        <f t="shared" si="59"/>
        <v>67.756</v>
      </c>
      <c r="F908" s="112">
        <f t="shared" si="60"/>
        <v>406.53599999999994</v>
      </c>
    </row>
    <row r="909" spans="1:6" ht="18" customHeight="1">
      <c r="A909" s="83">
        <v>17</v>
      </c>
      <c r="B909" s="14" t="s">
        <v>354</v>
      </c>
      <c r="C909" s="44" t="s">
        <v>367</v>
      </c>
      <c r="D909" s="5">
        <v>266</v>
      </c>
      <c r="E909" s="111">
        <f t="shared" si="59"/>
        <v>53.2</v>
      </c>
      <c r="F909" s="112">
        <f t="shared" si="60"/>
        <v>319.2</v>
      </c>
    </row>
    <row r="910" spans="1:6" s="8" customFormat="1" ht="18" customHeight="1">
      <c r="A910" s="83">
        <v>18</v>
      </c>
      <c r="B910" s="14" t="s">
        <v>355</v>
      </c>
      <c r="C910" s="44" t="s">
        <v>367</v>
      </c>
      <c r="D910" s="5">
        <v>229.62</v>
      </c>
      <c r="E910" s="111">
        <f t="shared" si="59"/>
        <v>45.924</v>
      </c>
      <c r="F910" s="112">
        <f t="shared" si="60"/>
        <v>275.544</v>
      </c>
    </row>
    <row r="911" spans="1:6" ht="15.75" customHeight="1">
      <c r="A911" s="83">
        <v>19</v>
      </c>
      <c r="B911" s="14" t="s">
        <v>356</v>
      </c>
      <c r="C911" s="44" t="s">
        <v>367</v>
      </c>
      <c r="D911" s="5">
        <v>338.78</v>
      </c>
      <c r="E911" s="111">
        <f t="shared" si="59"/>
        <v>67.756</v>
      </c>
      <c r="F911" s="112">
        <f t="shared" si="60"/>
        <v>406.53599999999994</v>
      </c>
    </row>
    <row r="912" spans="1:6" ht="16.5" customHeight="1">
      <c r="A912" s="83">
        <v>20</v>
      </c>
      <c r="B912" s="14" t="s">
        <v>357</v>
      </c>
      <c r="C912" s="44" t="s">
        <v>367</v>
      </c>
      <c r="D912" s="5">
        <v>356.97</v>
      </c>
      <c r="E912" s="111">
        <f t="shared" si="59"/>
        <v>71.394</v>
      </c>
      <c r="F912" s="112">
        <f t="shared" si="60"/>
        <v>428.36400000000003</v>
      </c>
    </row>
    <row r="913" spans="1:6" ht="18" customHeight="1">
      <c r="A913" s="83">
        <v>21</v>
      </c>
      <c r="B913" s="14" t="s">
        <v>358</v>
      </c>
      <c r="C913" s="44" t="s">
        <v>367</v>
      </c>
      <c r="D913" s="5">
        <v>266</v>
      </c>
      <c r="E913" s="111">
        <f t="shared" si="59"/>
        <v>53.2</v>
      </c>
      <c r="F913" s="112">
        <f t="shared" si="60"/>
        <v>319.2</v>
      </c>
    </row>
    <row r="914" spans="1:6" ht="18" customHeight="1">
      <c r="A914" s="83">
        <v>22</v>
      </c>
      <c r="B914" s="14" t="s">
        <v>359</v>
      </c>
      <c r="C914" s="44" t="s">
        <v>367</v>
      </c>
      <c r="D914" s="51">
        <v>284.19</v>
      </c>
      <c r="E914" s="111">
        <f t="shared" si="59"/>
        <v>56.838</v>
      </c>
      <c r="F914" s="112">
        <f t="shared" si="60"/>
        <v>341.028</v>
      </c>
    </row>
    <row r="915" spans="1:6" ht="29.25" customHeight="1">
      <c r="A915" s="172" t="s">
        <v>682</v>
      </c>
      <c r="B915" s="173"/>
      <c r="C915" s="173"/>
      <c r="D915" s="173"/>
      <c r="E915" s="173"/>
      <c r="F915" s="174"/>
    </row>
    <row r="916" spans="1:6" ht="45.75" customHeight="1">
      <c r="A916" s="83">
        <v>1</v>
      </c>
      <c r="B916" s="61" t="s">
        <v>360</v>
      </c>
      <c r="C916" s="44" t="s">
        <v>367</v>
      </c>
      <c r="D916" s="5">
        <v>320.85</v>
      </c>
      <c r="E916" s="111">
        <f>D916*20/100</f>
        <v>64.17</v>
      </c>
      <c r="F916" s="112">
        <f>D916+E916</f>
        <v>385.02000000000004</v>
      </c>
    </row>
    <row r="917" spans="1:6" ht="30.75" customHeight="1">
      <c r="A917" s="83">
        <v>2</v>
      </c>
      <c r="B917" s="14" t="s">
        <v>361</v>
      </c>
      <c r="C917" s="44" t="s">
        <v>367</v>
      </c>
      <c r="D917" s="51">
        <v>248.09</v>
      </c>
      <c r="E917" s="111">
        <f>D917*20/100</f>
        <v>49.618</v>
      </c>
      <c r="F917" s="112">
        <f>D917+E917</f>
        <v>297.708</v>
      </c>
    </row>
    <row r="918" spans="1:6" ht="47.25" customHeight="1">
      <c r="A918" s="83">
        <v>3</v>
      </c>
      <c r="B918" s="14" t="s">
        <v>362</v>
      </c>
      <c r="C918" s="44" t="s">
        <v>367</v>
      </c>
      <c r="D918" s="51">
        <v>248.09</v>
      </c>
      <c r="E918" s="111">
        <f>D918*20/100</f>
        <v>49.618</v>
      </c>
      <c r="F918" s="112">
        <f>D918+E918</f>
        <v>297.708</v>
      </c>
    </row>
    <row r="919" spans="1:6" ht="21" customHeight="1">
      <c r="A919" s="164" t="s">
        <v>683</v>
      </c>
      <c r="B919" s="165"/>
      <c r="C919" s="165"/>
      <c r="D919" s="165"/>
      <c r="E919" s="165"/>
      <c r="F919" s="166"/>
    </row>
    <row r="920" spans="1:6" ht="30.75" customHeight="1">
      <c r="A920" s="83">
        <v>1</v>
      </c>
      <c r="B920" s="29" t="s">
        <v>686</v>
      </c>
      <c r="C920" s="44" t="s">
        <v>367</v>
      </c>
      <c r="D920" s="51">
        <v>232.88</v>
      </c>
      <c r="E920" s="111">
        <f>D920*20/100</f>
        <v>46.576</v>
      </c>
      <c r="F920" s="112">
        <f>D920+E920</f>
        <v>279.456</v>
      </c>
    </row>
    <row r="921" spans="1:6" ht="44.25" customHeight="1">
      <c r="A921" s="158" t="s">
        <v>687</v>
      </c>
      <c r="B921" s="159"/>
      <c r="C921" s="159"/>
      <c r="D921" s="159"/>
      <c r="E921" s="159"/>
      <c r="F921" s="160"/>
    </row>
    <row r="922" spans="1:6" ht="75.75" customHeight="1">
      <c r="A922" s="83">
        <v>1</v>
      </c>
      <c r="B922" s="1" t="s">
        <v>363</v>
      </c>
      <c r="C922" s="44" t="s">
        <v>367</v>
      </c>
      <c r="D922" s="51">
        <v>241.84</v>
      </c>
      <c r="E922" s="111">
        <f>D922*20/100</f>
        <v>48.368</v>
      </c>
      <c r="F922" s="112">
        <f>D922+E922</f>
        <v>290.208</v>
      </c>
    </row>
    <row r="923" spans="1:6" ht="30.75" customHeight="1">
      <c r="A923" s="158" t="s">
        <v>684</v>
      </c>
      <c r="B923" s="159"/>
      <c r="C923" s="159"/>
      <c r="D923" s="159"/>
      <c r="E923" s="159"/>
      <c r="F923" s="160"/>
    </row>
    <row r="924" spans="1:6" ht="42.75" customHeight="1">
      <c r="A924" s="83">
        <v>1</v>
      </c>
      <c r="B924" s="29" t="s">
        <v>364</v>
      </c>
      <c r="C924" s="44" t="s">
        <v>367</v>
      </c>
      <c r="D924" s="51">
        <v>297.49</v>
      </c>
      <c r="E924" s="111">
        <f>D924*20/100</f>
        <v>59.498000000000005</v>
      </c>
      <c r="F924" s="112">
        <f>D924+E924</f>
        <v>356.988</v>
      </c>
    </row>
    <row r="925" spans="1:6" ht="15" customHeight="1">
      <c r="A925" s="175" t="s">
        <v>881</v>
      </c>
      <c r="B925" s="176"/>
      <c r="C925" s="176"/>
      <c r="D925" s="176"/>
      <c r="E925" s="176"/>
      <c r="F925" s="177"/>
    </row>
    <row r="926" ht="10.5" customHeight="1"/>
    <row r="927" spans="1:6" ht="15">
      <c r="A927" s="187" t="s">
        <v>210</v>
      </c>
      <c r="B927" s="187"/>
      <c r="C927" s="187"/>
      <c r="D927" s="179" t="s">
        <v>903</v>
      </c>
      <c r="E927" s="179"/>
      <c r="F927" s="179"/>
    </row>
    <row r="928" spans="1:6" ht="6" customHeight="1">
      <c r="A928" s="7"/>
      <c r="B928" s="7"/>
      <c r="D928" s="7"/>
      <c r="E928" s="7"/>
      <c r="F928" s="7"/>
    </row>
    <row r="929" spans="1:6" ht="15">
      <c r="A929" s="40" t="s">
        <v>67</v>
      </c>
      <c r="B929" s="7"/>
      <c r="D929" s="7"/>
      <c r="E929" s="7"/>
      <c r="F929" s="7"/>
    </row>
    <row r="930" spans="1:6" ht="7.5" customHeight="1">
      <c r="A930" s="40"/>
      <c r="B930" s="7"/>
      <c r="D930" s="7"/>
      <c r="E930" s="7"/>
      <c r="F930" s="7"/>
    </row>
    <row r="931" spans="1:6" ht="15">
      <c r="A931" s="16" t="s">
        <v>213</v>
      </c>
      <c r="B931" s="7"/>
      <c r="D931" s="179" t="s">
        <v>902</v>
      </c>
      <c r="E931" s="179"/>
      <c r="F931" s="179"/>
    </row>
    <row r="932" spans="1:6" ht="8.25" customHeight="1">
      <c r="A932" s="40"/>
      <c r="B932" s="7"/>
      <c r="D932" s="7"/>
      <c r="E932" s="7"/>
      <c r="F932" s="7"/>
    </row>
    <row r="933" spans="1:6" ht="15" customHeight="1">
      <c r="A933" s="20" t="s">
        <v>66</v>
      </c>
      <c r="B933" s="7"/>
      <c r="D933" s="183" t="s">
        <v>901</v>
      </c>
      <c r="E933" s="183"/>
      <c r="F933" s="183"/>
    </row>
    <row r="934" spans="1:6" ht="10.5" customHeight="1">
      <c r="A934" s="20"/>
      <c r="B934" s="7"/>
      <c r="D934" s="7"/>
      <c r="E934" s="7"/>
      <c r="F934" s="7"/>
    </row>
    <row r="935" spans="1:6" ht="15" customHeight="1">
      <c r="A935" s="183" t="s">
        <v>237</v>
      </c>
      <c r="B935" s="183"/>
      <c r="D935" s="183" t="s">
        <v>900</v>
      </c>
      <c r="E935" s="183"/>
      <c r="F935" s="183"/>
    </row>
    <row r="936" spans="1:6" ht="13.5" customHeight="1">
      <c r="A936" s="20"/>
      <c r="B936" s="7"/>
      <c r="D936" s="7"/>
      <c r="E936" s="7"/>
      <c r="F936" s="7"/>
    </row>
    <row r="937" spans="1:6" ht="15">
      <c r="A937" s="19" t="s">
        <v>884</v>
      </c>
      <c r="B937" s="88"/>
      <c r="D937" s="178" t="s">
        <v>899</v>
      </c>
      <c r="E937" s="178"/>
      <c r="F937" s="178"/>
    </row>
    <row r="938" spans="1:6" ht="9.75" customHeight="1">
      <c r="A938" s="20"/>
      <c r="B938" s="7"/>
      <c r="D938" s="7"/>
      <c r="E938" s="7"/>
      <c r="F938" s="7"/>
    </row>
    <row r="939" spans="1:6" ht="15">
      <c r="A939" s="20" t="s">
        <v>276</v>
      </c>
      <c r="B939" s="7"/>
      <c r="D939" s="179" t="s">
        <v>898</v>
      </c>
      <c r="E939" s="179"/>
      <c r="F939" s="179"/>
    </row>
    <row r="940" spans="1:6" ht="11.25" customHeight="1">
      <c r="A940" s="20"/>
      <c r="B940" s="7"/>
      <c r="D940" s="7"/>
      <c r="E940" s="110"/>
      <c r="F940" s="110"/>
    </row>
    <row r="941" spans="1:6" ht="27" customHeight="1">
      <c r="A941" s="20" t="s">
        <v>913</v>
      </c>
      <c r="B941" s="82"/>
      <c r="C941" s="76"/>
      <c r="D941" s="178" t="s">
        <v>896</v>
      </c>
      <c r="E941" s="178"/>
      <c r="F941" s="178"/>
    </row>
    <row r="942" spans="1:6" ht="28.5" customHeight="1">
      <c r="A942" s="171" t="s">
        <v>65</v>
      </c>
      <c r="B942" s="171"/>
      <c r="D942" s="178" t="s">
        <v>897</v>
      </c>
      <c r="E942" s="178"/>
      <c r="F942" s="178"/>
    </row>
    <row r="943" ht="8.25" customHeight="1"/>
    <row r="944" ht="15">
      <c r="A944" s="33" t="s">
        <v>278</v>
      </c>
    </row>
  </sheetData>
  <sheetProtection/>
  <mergeCells count="207">
    <mergeCell ref="C375:D375"/>
    <mergeCell ref="A6:F6"/>
    <mergeCell ref="A431:F431"/>
    <mergeCell ref="E375:F375"/>
    <mergeCell ref="A366:F366"/>
    <mergeCell ref="C367:D367"/>
    <mergeCell ref="E367:F367"/>
    <mergeCell ref="A372:F372"/>
    <mergeCell ref="C373:D373"/>
    <mergeCell ref="E373:F373"/>
    <mergeCell ref="C5:F5"/>
    <mergeCell ref="E92:E93"/>
    <mergeCell ref="C104:C105"/>
    <mergeCell ref="D104:D105"/>
    <mergeCell ref="E104:E105"/>
    <mergeCell ref="E100:E101"/>
    <mergeCell ref="D89:F89"/>
    <mergeCell ref="F92:F93"/>
    <mergeCell ref="A8:F8"/>
    <mergeCell ref="A9:F9"/>
    <mergeCell ref="A2:F2"/>
    <mergeCell ref="A3:F3"/>
    <mergeCell ref="A4:F4"/>
    <mergeCell ref="A67:F67"/>
    <mergeCell ref="A7:F7"/>
    <mergeCell ref="A21:F21"/>
    <mergeCell ref="A28:F28"/>
    <mergeCell ref="A30:F30"/>
    <mergeCell ref="A33:F33"/>
    <mergeCell ref="A60:F60"/>
    <mergeCell ref="D117:F117"/>
    <mergeCell ref="A142:A145"/>
    <mergeCell ref="C94:C95"/>
    <mergeCell ref="C102:C103"/>
    <mergeCell ref="D102:D103"/>
    <mergeCell ref="E102:E103"/>
    <mergeCell ref="C100:C101"/>
    <mergeCell ref="D108:F108"/>
    <mergeCell ref="D94:D95"/>
    <mergeCell ref="D96:F96"/>
    <mergeCell ref="A12:F12"/>
    <mergeCell ref="A97:A98"/>
    <mergeCell ref="D100:D101"/>
    <mergeCell ref="A100:A107"/>
    <mergeCell ref="D142:D143"/>
    <mergeCell ref="E142:E143"/>
    <mergeCell ref="F142:F143"/>
    <mergeCell ref="C136:D136"/>
    <mergeCell ref="E136:F136"/>
    <mergeCell ref="C142:C143"/>
    <mergeCell ref="A220:F220"/>
    <mergeCell ref="A226:F226"/>
    <mergeCell ref="A228:F228"/>
    <mergeCell ref="C144:C145"/>
    <mergeCell ref="D144:D145"/>
    <mergeCell ref="E144:E145"/>
    <mergeCell ref="F144:F145"/>
    <mergeCell ref="C199:F199"/>
    <mergeCell ref="A340:A341"/>
    <mergeCell ref="B340:B341"/>
    <mergeCell ref="A237:F237"/>
    <mergeCell ref="A146:F146"/>
    <mergeCell ref="A179:F179"/>
    <mergeCell ref="A183:F183"/>
    <mergeCell ref="A189:F189"/>
    <mergeCell ref="A198:F198"/>
    <mergeCell ref="A170:F170"/>
    <mergeCell ref="A213:F213"/>
    <mergeCell ref="A493:F493"/>
    <mergeCell ref="A395:F395"/>
    <mergeCell ref="A433:F433"/>
    <mergeCell ref="A416:F416"/>
    <mergeCell ref="A477:F477"/>
    <mergeCell ref="A328:F328"/>
    <mergeCell ref="A331:F331"/>
    <mergeCell ref="A339:F339"/>
    <mergeCell ref="C365:D365"/>
    <mergeCell ref="E365:F365"/>
    <mergeCell ref="A507:F507"/>
    <mergeCell ref="A519:F519"/>
    <mergeCell ref="A561:F561"/>
    <mergeCell ref="A600:F600"/>
    <mergeCell ref="A612:F612"/>
    <mergeCell ref="A621:F621"/>
    <mergeCell ref="A658:F658"/>
    <mergeCell ref="A695:F695"/>
    <mergeCell ref="A705:F705"/>
    <mergeCell ref="A712:F712"/>
    <mergeCell ref="A927:C927"/>
    <mergeCell ref="A744:F744"/>
    <mergeCell ref="A751:F751"/>
    <mergeCell ref="A788:F788"/>
    <mergeCell ref="A825:F825"/>
    <mergeCell ref="A891:F891"/>
    <mergeCell ref="D941:F941"/>
    <mergeCell ref="D942:F942"/>
    <mergeCell ref="A892:F892"/>
    <mergeCell ref="A935:B935"/>
    <mergeCell ref="D927:F927"/>
    <mergeCell ref="D931:F931"/>
    <mergeCell ref="D933:F933"/>
    <mergeCell ref="D935:F935"/>
    <mergeCell ref="A375:A376"/>
    <mergeCell ref="B375:B376"/>
    <mergeCell ref="A942:B942"/>
    <mergeCell ref="A915:F915"/>
    <mergeCell ref="A919:F919"/>
    <mergeCell ref="A921:F921"/>
    <mergeCell ref="A923:F923"/>
    <mergeCell ref="A925:F925"/>
    <mergeCell ref="D937:F937"/>
    <mergeCell ref="D939:F939"/>
    <mergeCell ref="C358:D358"/>
    <mergeCell ref="E358:F358"/>
    <mergeCell ref="A449:F449"/>
    <mergeCell ref="A461:F461"/>
    <mergeCell ref="A434:F434"/>
    <mergeCell ref="A422:F422"/>
    <mergeCell ref="A426:F426"/>
    <mergeCell ref="C371:D371"/>
    <mergeCell ref="E371:F371"/>
    <mergeCell ref="A374:F374"/>
    <mergeCell ref="A323:F323"/>
    <mergeCell ref="A326:F326"/>
    <mergeCell ref="C344:D344"/>
    <mergeCell ref="E344:F344"/>
    <mergeCell ref="C349:D349"/>
    <mergeCell ref="C357:D357"/>
    <mergeCell ref="E357:F357"/>
    <mergeCell ref="C340:D340"/>
    <mergeCell ref="E340:F340"/>
    <mergeCell ref="E349:F349"/>
    <mergeCell ref="A305:F305"/>
    <mergeCell ref="A167:F167"/>
    <mergeCell ref="A278:F278"/>
    <mergeCell ref="C205:F205"/>
    <mergeCell ref="A209:F209"/>
    <mergeCell ref="D139:D140"/>
    <mergeCell ref="E139:E140"/>
    <mergeCell ref="F139:F140"/>
    <mergeCell ref="C141:D141"/>
    <mergeCell ref="E141:F141"/>
    <mergeCell ref="A137:A140"/>
    <mergeCell ref="C137:C138"/>
    <mergeCell ref="D137:D138"/>
    <mergeCell ref="E137:E138"/>
    <mergeCell ref="F137:F138"/>
    <mergeCell ref="C139:C140"/>
    <mergeCell ref="A126:A128"/>
    <mergeCell ref="D122:D123"/>
    <mergeCell ref="D129:F129"/>
    <mergeCell ref="A130:A135"/>
    <mergeCell ref="C132:C133"/>
    <mergeCell ref="E134:E135"/>
    <mergeCell ref="C134:C135"/>
    <mergeCell ref="C130:C131"/>
    <mergeCell ref="D130:D131"/>
    <mergeCell ref="E130:E131"/>
    <mergeCell ref="D132:D133"/>
    <mergeCell ref="E132:E133"/>
    <mergeCell ref="F132:F133"/>
    <mergeCell ref="D134:D135"/>
    <mergeCell ref="E122:E123"/>
    <mergeCell ref="F134:F135"/>
    <mergeCell ref="F122:F123"/>
    <mergeCell ref="D124:F124"/>
    <mergeCell ref="F130:F131"/>
    <mergeCell ref="A118:A123"/>
    <mergeCell ref="C120:C121"/>
    <mergeCell ref="D120:D121"/>
    <mergeCell ref="E120:E121"/>
    <mergeCell ref="D99:F99"/>
    <mergeCell ref="F104:F105"/>
    <mergeCell ref="F102:F103"/>
    <mergeCell ref="F120:F121"/>
    <mergeCell ref="C122:C123"/>
    <mergeCell ref="D114:F114"/>
    <mergeCell ref="A1:F1"/>
    <mergeCell ref="C361:D361"/>
    <mergeCell ref="E361:F361"/>
    <mergeCell ref="C363:D363"/>
    <mergeCell ref="E363:F363"/>
    <mergeCell ref="D86:F86"/>
    <mergeCell ref="F90:F91"/>
    <mergeCell ref="C92:C93"/>
    <mergeCell ref="A73:F73"/>
    <mergeCell ref="A76:F76"/>
    <mergeCell ref="A80:F80"/>
    <mergeCell ref="D82:F82"/>
    <mergeCell ref="F100:F101"/>
    <mergeCell ref="D92:D93"/>
    <mergeCell ref="A90:A95"/>
    <mergeCell ref="E94:E95"/>
    <mergeCell ref="F94:F95"/>
    <mergeCell ref="C90:C91"/>
    <mergeCell ref="D90:D91"/>
    <mergeCell ref="E90:E91"/>
    <mergeCell ref="C364:D364"/>
    <mergeCell ref="E364:F364"/>
    <mergeCell ref="C370:D370"/>
    <mergeCell ref="E370:F370"/>
    <mergeCell ref="C362:D362"/>
    <mergeCell ref="E362:F362"/>
    <mergeCell ref="C368:D368"/>
    <mergeCell ref="E368:F368"/>
    <mergeCell ref="C369:D369"/>
    <mergeCell ref="E369:F369"/>
  </mergeCells>
  <printOptions/>
  <pageMargins left="0.7480314960629921" right="0.3937007874015748" top="0.1968503937007874" bottom="0.6299212598425197" header="0.5118110236220472" footer="0.5118110236220472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</cp:lastModifiedBy>
  <cp:lastPrinted>2023-01-04T12:28:26Z</cp:lastPrinted>
  <dcterms:created xsi:type="dcterms:W3CDTF">2016-09-21T09:43:38Z</dcterms:created>
  <dcterms:modified xsi:type="dcterms:W3CDTF">2023-02-20T19:18:23Z</dcterms:modified>
  <cp:category/>
  <cp:version/>
  <cp:contentType/>
  <cp:contentStatus/>
</cp:coreProperties>
</file>